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Управдом Черная речка 2016" sheetId="1" r:id="rId1"/>
  </sheets>
  <calcPr calcId="125725"/>
</workbook>
</file>

<file path=xl/calcChain.xml><?xml version="1.0" encoding="utf-8"?>
<calcChain xmlns="http://schemas.openxmlformats.org/spreadsheetml/2006/main">
  <c r="X115" i="1"/>
  <c r="U115"/>
  <c r="T115"/>
  <c r="S115"/>
  <c r="R115"/>
  <c r="Q115"/>
  <c r="P115"/>
  <c r="O115"/>
  <c r="N115"/>
  <c r="M115"/>
  <c r="L115"/>
  <c r="K115"/>
  <c r="J115"/>
  <c r="I115"/>
  <c r="D115"/>
  <c r="X111"/>
  <c r="W111"/>
  <c r="V111"/>
  <c r="D111"/>
  <c r="X102"/>
  <c r="W102"/>
  <c r="V102"/>
  <c r="D102"/>
  <c r="X92"/>
  <c r="W92"/>
  <c r="V92"/>
  <c r="D92"/>
  <c r="X88"/>
  <c r="W88"/>
  <c r="V88"/>
  <c r="D88"/>
  <c r="X80"/>
  <c r="W80"/>
  <c r="V80"/>
  <c r="D80"/>
  <c r="X78"/>
  <c r="W78"/>
  <c r="V78"/>
  <c r="D78"/>
  <c r="X75"/>
  <c r="W75"/>
  <c r="V75"/>
  <c r="D75"/>
  <c r="X70"/>
  <c r="W70"/>
  <c r="W115" s="1"/>
  <c r="V70"/>
  <c r="V115" s="1"/>
  <c r="D70"/>
</calcChain>
</file>

<file path=xl/sharedStrings.xml><?xml version="1.0" encoding="utf-8"?>
<sst xmlns="http://schemas.openxmlformats.org/spreadsheetml/2006/main" count="233" uniqueCount="179">
  <si>
    <t>"УТВЕРЖДАЮ"</t>
  </si>
  <si>
    <t>Ген.Директор ООО "Управдом "Черная речка""</t>
  </si>
  <si>
    <t>___________ Чихалов И.С.</t>
  </si>
  <si>
    <t>"___" ______________ 20___ года</t>
  </si>
  <si>
    <t>ПЛАН</t>
  </si>
  <si>
    <t xml:space="preserve">                          работ по санитарному обслуживанию, техническому обслуживанию и ремонту строительных конструкций и инженерных систем зданий ООО "Управдом "Черная речка" на 2016 год.</t>
  </si>
  <si>
    <t>NN</t>
  </si>
  <si>
    <t>Адрес</t>
  </si>
  <si>
    <t>Общая S квартир в домах  в м2</t>
  </si>
  <si>
    <t>Усредненная планируемая стоимость на текущий ремонт в тыс.руб. (1,85 на 1м2)</t>
  </si>
  <si>
    <t>Виды работ</t>
  </si>
  <si>
    <t>Ед.изм.</t>
  </si>
  <si>
    <t>Планируемый объем</t>
  </si>
  <si>
    <t>Цена за ед.</t>
  </si>
  <si>
    <t>стоимость работ в тыс.руб.</t>
  </si>
  <si>
    <t>Общая стоимость затрат на дом по плану в тыс.руб. на 2016г.</t>
  </si>
  <si>
    <t>Контрольная строка, "-" перерасход, "+" недорасход</t>
  </si>
  <si>
    <t>Контрольная строка</t>
  </si>
  <si>
    <t xml:space="preserve">А.Осмотры строительных конструкций и инженерных систем зданий включая диспетческое и аварийное обслуживание 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</si>
  <si>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(перегородок,внутренней отделки, полов) многоквартирных домов
</t>
  </si>
  <si>
    <t>1.Работы выполняемые в отношении всех видов фундаментов:</t>
  </si>
  <si>
    <r>
      <rPr>
        <b/>
        <sz val="8"/>
        <color theme="1"/>
        <rFont val="Times New Roman"/>
        <family val="1"/>
        <charset val="204"/>
      </rPr>
      <t>Плановый</t>
    </r>
    <r>
      <rPr>
        <sz val="8"/>
        <color theme="1"/>
        <rFont val="Times New Roman"/>
        <family val="1"/>
        <charset val="204"/>
      </rPr>
      <t>,</t>
    </r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</si>
  <si>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</si>
  <si>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</si>
  <si>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>2. Работы, выполняемые в зданиях с подвалами: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</si>
  <si>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конструкции</t>
    </r>
  </si>
  <si>
    <t xml:space="preserve"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</si>
  <si>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>3. Работы, выполняемые для надлежащего содержания стен многоквартирных домов:</t>
  </si>
  <si>
    <t xml:space="preserve"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</si>
  <si>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4. Работы, выполняемые в целях надлежащего содержания перекрытий и покрытий многоквартирных домов: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</si>
  <si>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</si>
  <si>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5. Работы, выполняемые в целях надлежащего содержания колонн и столбов многоквартирных домов:</t>
  </si>
  <si>
    <t xml:space="preserve"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</si>
  <si>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6. Работы, выполняемые в целях надлежащего содержания балок (ригелей) перекрытий и покрытий многоквартирных домов: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</si>
  <si>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</si>
  <si>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7. Работы, выполняемые в целях надлежащего содержания крыш многоквартирных домов: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</si>
  <si>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</si>
  <si>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8. Работы, выполняемые в целях надлежащего содержания лестниц многоквартирных домов:</t>
  </si>
  <si>
    <t xml:space="preserve"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</si>
  <si>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>9. Работы, выполняемые в целях надлежащего содержания фасадов многоквартирных домов: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</si>
  <si>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</si>
  <si>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10. Работы, выполняемые в целях надлежащего содержания перегородок в многоквартирных домах: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</si>
  <si>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</si>
  <si>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11. Работы, выполняемые в целях надлежащего содержания внутренней отделки многоквартирных домов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</si>
  <si>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</si>
  <si>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</si>
  <si>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</si>
  <si>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</si>
  <si>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</si>
  <si>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
</t>
  </si>
  <si>
    <t>14. Работы, выполняемые в целях надлежащего содержания мусоропроводов многоквартирных домов:</t>
  </si>
  <si>
    <t xml:space="preserve"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</si>
  <si>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15. Работы, выполняемые в целях надлежащего содержания систем вентиляции и дымоудаления многоквартирных домов:</t>
  </si>
  <si>
    <t xml:space="preserve"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</si>
  <si>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работ).Систем дымоудаления по договору со специализированной организацией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</si>
  <si>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</si>
  <si>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</si>
  <si>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</si>
  <si>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r>
      <rPr>
        <b/>
        <sz val="8"/>
        <color theme="1"/>
        <rFont val="Times New Roman"/>
        <family val="1"/>
        <charset val="204"/>
      </rPr>
      <t xml:space="preserve">Частичный, </t>
    </r>
    <r>
      <rPr>
        <sz val="8"/>
        <color theme="1"/>
        <rFont val="Times New Roman"/>
        <family val="1"/>
        <charset val="204"/>
      </rPr>
      <t>при неоходимости</t>
    </r>
    <r>
      <rPr>
        <b/>
        <sz val="8"/>
        <color theme="1"/>
        <rFont val="Times New Roman"/>
        <family val="1"/>
        <charset val="204"/>
      </rPr>
      <t xml:space="preserve"> внеплановый</t>
    </r>
    <r>
      <rPr>
        <sz val="8"/>
        <color theme="1"/>
        <rFont val="Times New Roman"/>
        <family val="1"/>
        <charset val="204"/>
      </rPr>
      <t xml:space="preserve"> осмотр элементов коммуникаций</t>
    </r>
  </si>
  <si>
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</si>
  <si>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>19. Работы, выполняемые в целях надлежащего содержания систем теплоснабжения (отопление, горячее водоснабжение) в многоквартирных домах</t>
  </si>
  <si>
    <t xml:space="preserve"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</si>
  <si>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</si>
  <si>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</si>
  <si>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>21. Работы, выполняемые в целях надлежащего содержания систем внутридомового газового оборудования в многоквартирном доме:</t>
  </si>
  <si>
    <t>1 раз в 3 года 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</t>
  </si>
  <si>
    <t xml:space="preserve"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</si>
  <si>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22. Работы, выполняемые в целях надлежащего содержания и ремонта лифта (лифтов) в многоквартирном доме:</t>
  </si>
  <si>
    <t>Периодические ТО и ТР согласно рекомендаций завода изготовителя</t>
  </si>
  <si>
    <t xml:space="preserve"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оборудования.
</t>
  </si>
  <si>
    <t>по договору со спец.организацией постоянно (ежемесячно)с устранением по мере возможности и учетом сезонности выявленных недостатков и составлением ежемесячного Акта осмотра с отражением полученных результатов(итогов работ).Диспетчерский контроль круглосуточно.Замена оборудования отработавщего нормативный срок.</t>
  </si>
  <si>
    <t xml:space="preserve">III. Работы и услуги по содержанию иного общего имущества в многоквартирном доме
</t>
  </si>
  <si>
    <t>23. Работы по содержанию помещений, входящих в состав общего имущества в многоквартирном доме:</t>
  </si>
  <si>
    <t>постоянно в соответствии с установленной периодичностью</t>
  </si>
  <si>
    <t xml:space="preserve"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</si>
  <si>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</si>
  <si>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постоянно в течение зимнего периода в соответствии с установленной периодичностью</t>
  </si>
  <si>
    <t xml:space="preserve"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</si>
  <si>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>25. Работы по содержанию придомовой территории в теплый период года:</t>
  </si>
  <si>
    <t>постоянно в течение летнего периода в соответствии с установленной периодичностью</t>
  </si>
  <si>
    <t xml:space="preserve"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</si>
  <si>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26. Работы по обеспечению вывоза бытовых отходов, в том числе откачке жидких бытовых отходов:</t>
  </si>
  <si>
    <t>постоянно по договору со специализированной организацией</t>
  </si>
  <si>
    <t xml:space="preserve">незамедлительный вывоз твердых бытовых отходов при накоплении более 2,5 куб. метров;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</si>
  <si>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27. Работы по обеспечению требований пожарной безопасности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</si>
  <si>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</si>
  <si>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</si>
  <si>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</si>
  <si>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 xml:space="preserve">Перечень услуг и работ в отношении каждого многоквартирного дома определяется с учетом:
а) конструктивных элементов многоквартирного дома;
б) наличия и состава внутридомовых инженерных систем, обеспечивающих предоставление потребителям коммунальных услуг тех видов, которые могут быть предоставлены с использованием таких внутридомовых инженерных систем;
в) наличия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дома;
г) геодезических и природно-климатических условий расположения многоквартирного дома.
</t>
  </si>
  <si>
    <r>
      <t xml:space="preserve">Выполнение работ в целях надлежащего содержания систем </t>
    </r>
    <r>
      <rPr>
        <b/>
        <u/>
        <sz val="8"/>
        <rFont val="Times New Roman"/>
        <family val="1"/>
        <charset val="204"/>
      </rPr>
      <t>внутридомового газового оборудования, лифтового хозяйства и противопожарных систем</t>
    </r>
    <r>
      <rPr>
        <sz val="8"/>
        <rFont val="Times New Roman"/>
        <family val="1"/>
        <charset val="204"/>
      </rPr>
      <t xml:space="preserve"> многоквартирного дома, предусмотренных перечнем услуг и работ, осуществляется привлекаемыми специализированными организациями.</t>
    </r>
  </si>
  <si>
    <t xml:space="preserve">Б.Текущий ремонт строительных конструкций и инженерных систем зданий </t>
  </si>
  <si>
    <t>ООО "Управдом "Черная речка"</t>
  </si>
  <si>
    <t>Понтекорво, д. 2</t>
  </si>
  <si>
    <t>-ремонт отмостки</t>
  </si>
  <si>
    <t>1 м2 отм т=100 мм</t>
  </si>
  <si>
    <t xml:space="preserve"> ремонт  7 подъездов</t>
  </si>
  <si>
    <t>1 тип под. 86 серия</t>
  </si>
  <si>
    <t>ремонт машинного отделения лифта 5 подъезда</t>
  </si>
  <si>
    <t>маш отделение</t>
  </si>
  <si>
    <t>ремонт машинного отделения лифта 8 подъезда</t>
  </si>
  <si>
    <t>установка грязевика в 5 ИТП</t>
  </si>
  <si>
    <t>Понтекорво, д. 7</t>
  </si>
  <si>
    <t>ремонт машинного отделения лифта 3 подъезда</t>
  </si>
  <si>
    <t>ремонт машинного отделения лифта 4 подъезда</t>
  </si>
  <si>
    <t>ремонт кровли над кв 71 и маш 4 под</t>
  </si>
  <si>
    <t>Боголюбова, д. 10</t>
  </si>
  <si>
    <t>ремонт входа в подвал</t>
  </si>
  <si>
    <t>1 м2 штук</t>
  </si>
  <si>
    <t xml:space="preserve">ремонт машинного отделения лифта </t>
  </si>
  <si>
    <t>Боголюбова, д. 16</t>
  </si>
  <si>
    <t xml:space="preserve">ремонт температурных швов </t>
  </si>
  <si>
    <t>1 мп  шва</t>
  </si>
  <si>
    <t>ремонт отмостки у 8 подъезда 6 п/м (1,1 куб.м.)</t>
  </si>
  <si>
    <t>ремонт 7 подъезда</t>
  </si>
  <si>
    <t xml:space="preserve"> 1 м2∑ общS стен и потол</t>
  </si>
  <si>
    <t>покраска газопровода</t>
  </si>
  <si>
    <t>1 М2 окр</t>
  </si>
  <si>
    <t>ремонт штукатурки стены со стороны пр. Боголюбова от Атак 3 кв.м. в месте падения кирпичной кладки</t>
  </si>
  <si>
    <t>ремонт облицовки стен в мусорокамерах</t>
  </si>
  <si>
    <t xml:space="preserve">установка велостоянки </t>
  </si>
  <si>
    <t>установка лавочки</t>
  </si>
  <si>
    <t>Московская, д. 4</t>
  </si>
  <si>
    <t>установка заборов 30 п.м.</t>
  </si>
  <si>
    <t>1 мп</t>
  </si>
  <si>
    <t>ремонт изоляции</t>
  </si>
  <si>
    <t>Московская, д. 6</t>
  </si>
  <si>
    <t>ремонт переходных лоджий со 2 по 14 этажи  окраска</t>
  </si>
  <si>
    <t>1м2 окр</t>
  </si>
  <si>
    <t>то же оштукатуривание</t>
  </si>
  <si>
    <t>ремонт кровли     в 2 слоя</t>
  </si>
  <si>
    <t xml:space="preserve">1м2  </t>
  </si>
  <si>
    <t>установка пандусов в вестибюле и на крыльце</t>
  </si>
  <si>
    <t>1 пандус</t>
  </si>
  <si>
    <t>покраска лифтов внутри</t>
  </si>
  <si>
    <t>1 м2</t>
  </si>
  <si>
    <t>ремонт кровли машинного отделения</t>
  </si>
  <si>
    <t>освещение пожарной лестницы</t>
  </si>
  <si>
    <t>1 светильник</t>
  </si>
  <si>
    <t>ремонт стяжки в подвале</t>
  </si>
  <si>
    <t>Московская , д.8</t>
  </si>
  <si>
    <t>ремонт отмостки</t>
  </si>
  <si>
    <t>ремонт штукатурки цоколя крылец</t>
  </si>
  <si>
    <t>ремонт кровли машинного отделения 4 подъезд</t>
  </si>
  <si>
    <t xml:space="preserve">ремонт машинного отделения лифта 4 подъезд </t>
  </si>
  <si>
    <t>замена запорной арматуры Ду 32</t>
  </si>
  <si>
    <t>замена запорной арматуры Ду 25</t>
  </si>
  <si>
    <t>восстановление освещения в подвале 3 и 4 подъезд</t>
  </si>
  <si>
    <t>установка светильников в МОП</t>
  </si>
  <si>
    <t>Московская, д. 10</t>
  </si>
  <si>
    <t>ремонт водосточных труб</t>
  </si>
  <si>
    <t>ремонт машинного отделения 2 подъезд</t>
  </si>
  <si>
    <t>замена запорной арматуры Ду 20</t>
  </si>
  <si>
    <t>В.Подготовка к сезонной эксплуатации</t>
  </si>
  <si>
    <t>1-й (подготовительный) этап - до 30 апреля</t>
  </si>
  <si>
    <r>
      <rPr>
        <b/>
        <sz val="8"/>
        <rFont val="Times New Roman"/>
        <family val="1"/>
        <charset val="204"/>
      </rPr>
      <t>до 15 апреля</t>
    </r>
    <r>
      <rPr>
        <sz val="8"/>
        <rFont val="Times New Roman"/>
        <family val="1"/>
        <charset val="204"/>
      </rPr>
      <t xml:space="preserve"> - общий весенний осмотр, дефектация жилищного фонда, объектов социальной сферы и систем коммунальной инфраструктуры, составление актов технического состояния;</t>
    </r>
  </si>
  <si>
    <r>
      <rPr>
        <b/>
        <sz val="8"/>
        <rFont val="Times New Roman"/>
        <family val="1"/>
        <charset val="204"/>
      </rPr>
      <t>до 25 апреля</t>
    </r>
    <r>
      <rPr>
        <sz val="8"/>
        <rFont val="Times New Roman"/>
        <family val="1"/>
        <charset val="204"/>
      </rPr>
      <t xml:space="preserve"> - составление планов мероприятий по подготовке объектов жилищно-коммунального хозяйства к отопительному периоду, утверждение на их основе планов-графиков подготовки конкретных объектов и систем;</t>
    </r>
  </si>
  <si>
    <t>2-й этап. Выполнение ремонтно-восстановительных работ - до 1 сентября</t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</si>
  <si>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приведение в технически исправное состояние территории домовладений с обеспечением беспрепятственного отвода атмосферных и талых вод от отмосток, от спусков (входов) в подвал и их оконных приямков, ремонт отмосток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</si>
  <si>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кровель, фасадов, перекрытий, ворот, дверей </t>
    </r>
  </si>
  <si>
    <r>
      <rPr>
        <b/>
        <sz val="8"/>
        <rFont val="Times New Roman"/>
        <family val="1"/>
        <charset val="204"/>
      </rPr>
      <t xml:space="preserve">до 1 сентября </t>
    </r>
    <r>
      <rPr>
        <sz val="8"/>
        <rFont val="Times New Roman"/>
        <family val="1"/>
        <charset val="204"/>
      </rPr>
      <t>-ремонт гидроизоляции фундаментов, стен подвала и цоколя и их сопряжения со смежными конструкциями, лестничных клеток, подвальных и чердачных помещений, машинных отделений лифтов, пожарных гидрантов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</si>
  <si>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очистка подвалов, канализационных выпусков, смотровых колодцев и выгребов, утепление трубопроводов тепловодоснабжения и водоотведения в неотапливаемых помещениях 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</si>
  <si>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 ремонт отопительных печей, дымоходов, газоходов, а также внутренних инженерных коммуникаций и установок с газовыми нагревателями</t>
    </r>
  </si>
  <si>
    <r>
      <rPr>
        <b/>
        <sz val="8"/>
        <rFont val="Times New Roman"/>
        <family val="1"/>
        <charset val="204"/>
      </rPr>
      <t>до 1 сентября</t>
    </r>
    <r>
      <rPr>
        <sz val="8"/>
        <rFont val="Times New Roman"/>
        <family val="1"/>
        <charset val="204"/>
      </rPr>
      <t xml:space="preserve"> -очистка внутренних систем отопления, отопительных приборов</t>
    </r>
  </si>
  <si>
    <r>
      <rPr>
        <b/>
        <sz val="8"/>
        <color theme="1"/>
        <rFont val="Times New Roman"/>
        <family val="1"/>
        <charset val="204"/>
      </rPr>
      <t>до 1 сентября -</t>
    </r>
    <r>
      <rPr>
        <sz val="8"/>
        <color theme="1"/>
        <rFont val="Times New Roman"/>
        <family val="1"/>
        <charset val="204"/>
      </rPr>
      <t xml:space="preserve">ревизия запорно-регулирующей арматуры тепловых узлов, укомплектование расчетными соплами, шайбами, контрольно-измерительными приборами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</si>
  <si>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испытания и наладка тепловых узлов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</si>
  <si>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укомплектование и проверка приборов учета электрической, тепловой энергии, водоснабжения и водоотведения </t>
    </r>
  </si>
  <si>
    <r>
      <rPr>
        <b/>
        <sz val="8"/>
        <color theme="1"/>
        <rFont val="Times New Roman"/>
        <family val="1"/>
        <charset val="204"/>
      </rPr>
      <t>до 15 сентября</t>
    </r>
    <r>
      <rPr>
        <sz val="8"/>
        <color theme="1"/>
        <rFont val="Times New Roman"/>
        <family val="1"/>
        <charset val="204"/>
      </rPr>
      <t xml:space="preserve"> - остекление и утепление окон, дверей, установка пружин, закрытие чердачных окон и подвальных продухов, проверка, ремонт и замена уборочной техники и инвентаря для дворников, завоз песка и соли для посыпки тротуаров или их заменителей</t>
    </r>
  </si>
  <si>
    <r>
      <rPr>
        <b/>
        <sz val="8"/>
        <color theme="1"/>
        <rFont val="Times New Roman"/>
        <family val="1"/>
        <charset val="204"/>
      </rPr>
      <t>до 15 сентября -</t>
    </r>
    <r>
      <rPr>
        <sz val="8"/>
        <color theme="1"/>
        <rFont val="Times New Roman"/>
        <family val="1"/>
        <charset val="204"/>
      </rPr>
      <t xml:space="preserve"> опробование внутренних инженерных систем на функционирование в ходе пробных топок с составлением актов</t>
    </r>
  </si>
  <si>
    <t>3-й этап. Проверка готовности к отопительному периоду - до 15 сентября</t>
  </si>
  <si>
    <r>
      <rPr>
        <b/>
        <sz val="8"/>
        <rFont val="Times New Roman"/>
        <family val="1"/>
        <charset val="204"/>
      </rPr>
      <t xml:space="preserve"> до 1 сентября </t>
    </r>
    <r>
      <rPr>
        <sz val="8"/>
        <rFont val="Times New Roman"/>
        <family val="1"/>
        <charset val="204"/>
      </rPr>
      <t>- назначение должностных лиц, ответственных за эксплуатацию и противопожарное состояние зданий, сооружений и систем;</t>
    </r>
  </si>
  <si>
    <r>
      <rPr>
        <b/>
        <sz val="8"/>
        <rFont val="Times New Roman"/>
        <family val="1"/>
        <charset val="204"/>
      </rPr>
      <t xml:space="preserve">до 10 сентября </t>
    </r>
    <r>
      <rPr>
        <sz val="8"/>
        <rFont val="Times New Roman"/>
        <family val="1"/>
        <charset val="204"/>
      </rPr>
      <t>- укомплектование дежурных смен коммунальных объектов обученным и аттестованным персоналом ;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</si>
  <si>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 xml:space="preserve">корректировка планов и технологических карт по порядку действий в аварийных ситуациях на коммунальных объектах и инженерных сетях, а также взаимодействия аварийно-диспетчерских служб с поставщиками топливно-энергетических ресурсов при возникновении и ликвидации последствий аварийных ситуаций, проведение противоаварийных тренировок </t>
    </r>
  </si>
  <si>
    <r>
      <rPr>
        <b/>
        <sz val="8"/>
        <rFont val="Times New Roman"/>
        <family val="1"/>
        <charset val="204"/>
      </rPr>
      <t xml:space="preserve">до 15 сентября - </t>
    </r>
    <r>
      <rPr>
        <sz val="8"/>
        <rFont val="Times New Roman"/>
        <family val="1"/>
        <charset val="204"/>
      </rPr>
      <t>обеспечение коммунальных объектов эксплуатационно-технической документацией, инструментом и средствами безопасного производства работ ;</t>
    </r>
  </si>
  <si>
    <r>
      <rPr>
        <b/>
        <sz val="8"/>
        <rFont val="Times New Roman"/>
        <family val="1"/>
        <charset val="204"/>
      </rPr>
      <t xml:space="preserve"> до 15 сентября - </t>
    </r>
    <r>
      <rPr>
        <sz val="8"/>
        <rFont val="Times New Roman"/>
        <family val="1"/>
        <charset val="204"/>
      </rPr>
      <t>издание приказов на организацию эксплуатации объектов и систем и дежурства на коммунальных объектах в отопительном периоде ;</t>
    </r>
  </si>
  <si>
    <r>
      <rPr>
        <b/>
        <sz val="8"/>
        <rFont val="Times New Roman"/>
        <family val="1"/>
        <charset val="204"/>
      </rPr>
      <t>до 15 сентября</t>
    </r>
    <r>
      <rPr>
        <sz val="8"/>
        <rFont val="Times New Roman"/>
        <family val="1"/>
        <charset val="204"/>
      </rPr>
      <t xml:space="preserve"> - комиссионные проверки, утверждение актов и паспортов готовности к отопительному периоду .</t>
    </r>
  </si>
  <si>
    <r>
      <rPr>
        <b/>
        <sz val="8"/>
        <rFont val="Times New Roman"/>
        <family val="1"/>
        <charset val="204"/>
      </rPr>
      <t xml:space="preserve"> с 15 сентября до начала отопительного периода</t>
    </r>
    <r>
      <rPr>
        <sz val="8"/>
        <rFont val="Times New Roman"/>
        <family val="1"/>
        <charset val="204"/>
      </rPr>
      <t xml:space="preserve">- опробование систем теплоснабжения </t>
    </r>
  </si>
  <si>
    <r>
      <rPr>
        <b/>
        <sz val="8"/>
        <rFont val="Times New Roman"/>
        <family val="1"/>
        <charset val="204"/>
      </rPr>
      <t xml:space="preserve">не позднее 10 сентября - </t>
    </r>
    <r>
      <rPr>
        <sz val="8"/>
        <rFont val="Times New Roman"/>
        <family val="1"/>
        <charset val="204"/>
      </rPr>
      <t xml:space="preserve">Предоставление информации о готовности к отопительному периоду </t>
    </r>
    <r>
      <rPr>
        <b/>
        <sz val="8"/>
        <rFont val="Times New Roman"/>
        <family val="1"/>
        <charset val="204"/>
      </rPr>
      <t>;</t>
    </r>
    <r>
      <rPr>
        <sz val="8"/>
        <rFont val="Times New Roman"/>
        <family val="1"/>
        <charset val="204"/>
      </rPr>
      <t xml:space="preserve">
</t>
    </r>
  </si>
  <si>
    <t>Исполнил</t>
  </si>
  <si>
    <t>___________ Самохвалов М.В.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</si>
</sst>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0_ ;\-0.000\ "/>
    <numFmt numFmtId="166" formatCode="0.000_ ;[Red]\-0.000\ "/>
    <numFmt numFmtId="167" formatCode="0.0;[Red]0.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3" tint="-0.499984740745262"/>
      <name val="Times New Roman"/>
      <family val="1"/>
      <charset val="204"/>
    </font>
    <font>
      <b/>
      <sz val="6"/>
      <color indexed="12"/>
      <name val="Times New Roman"/>
      <family val="1"/>
      <charset val="204"/>
    </font>
    <font>
      <b/>
      <sz val="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8"/>
      <color rgb="FF0066FF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right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 wrapText="1"/>
    </xf>
    <xf numFmtId="17" fontId="9" fillId="0" borderId="2" xfId="0" applyNumberFormat="1" applyFont="1" applyBorder="1" applyAlignment="1">
      <alignment horizontal="center" vertical="center" textRotation="90" wrapText="1"/>
    </xf>
    <xf numFmtId="17" fontId="9" fillId="2" borderId="2" xfId="0" applyNumberFormat="1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1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13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0" borderId="0" xfId="0" applyFont="1"/>
    <xf numFmtId="0" fontId="13" fillId="0" borderId="2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9" fillId="4" borderId="5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/>
    </xf>
    <xf numFmtId="0" fontId="10" fillId="2" borderId="2" xfId="0" applyFont="1" applyFill="1" applyBorder="1" applyProtection="1">
      <protection locked="0"/>
    </xf>
    <xf numFmtId="164" fontId="10" fillId="2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165" fontId="23" fillId="7" borderId="4" xfId="0" applyNumberFormat="1" applyFont="1" applyFill="1" applyBorder="1" applyAlignment="1">
      <alignment horizontal="right" vertical="center"/>
    </xf>
    <xf numFmtId="166" fontId="20" fillId="7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1" fillId="5" borderId="6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10" fillId="8" borderId="2" xfId="0" applyFont="1" applyFill="1" applyBorder="1" applyProtection="1">
      <protection locked="0"/>
    </xf>
    <xf numFmtId="164" fontId="10" fillId="7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164" fontId="10" fillId="10" borderId="2" xfId="0" applyNumberFormat="1" applyFont="1" applyFill="1" applyBorder="1" applyAlignment="1">
      <alignment horizontal="center" vertical="center"/>
    </xf>
    <xf numFmtId="164" fontId="10" fillId="10" borderId="3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textRotation="90"/>
    </xf>
    <xf numFmtId="164" fontId="10" fillId="10" borderId="4" xfId="0" applyNumberFormat="1" applyFont="1" applyFill="1" applyBorder="1" applyAlignment="1">
      <alignment horizontal="center" vertical="center"/>
    </xf>
    <xf numFmtId="166" fontId="10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0" borderId="0" xfId="0" applyFont="1"/>
    <xf numFmtId="0" fontId="2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21" fillId="11" borderId="2" xfId="0" applyFont="1" applyFill="1" applyBorder="1" applyAlignment="1">
      <alignment horizontal="center" vertical="center" textRotation="90"/>
    </xf>
    <xf numFmtId="0" fontId="21" fillId="11" borderId="4" xfId="0" applyFont="1" applyFill="1" applyBorder="1" applyAlignment="1">
      <alignment horizontal="center" vertical="center" textRotation="90"/>
    </xf>
    <xf numFmtId="0" fontId="21" fillId="11" borderId="5" xfId="0" applyFont="1" applyFill="1" applyBorder="1" applyAlignment="1">
      <alignment horizontal="center" vertical="center" textRotation="90"/>
    </xf>
    <xf numFmtId="166" fontId="24" fillId="0" borderId="1" xfId="0" applyNumberFormat="1" applyFont="1" applyFill="1" applyBorder="1" applyAlignment="1">
      <alignment horizontal="right" vertical="center" wrapText="1"/>
    </xf>
    <xf numFmtId="166" fontId="20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/>
    <xf numFmtId="164" fontId="27" fillId="0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wrapText="1"/>
    </xf>
    <xf numFmtId="164" fontId="27" fillId="0" borderId="2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67" fontId="27" fillId="0" borderId="0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9" fontId="12" fillId="0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18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left" wrapText="1"/>
    </xf>
    <xf numFmtId="164" fontId="12" fillId="4" borderId="1" xfId="0" applyNumberFormat="1" applyFont="1" applyFill="1" applyBorder="1" applyAlignment="1">
      <alignment horizontal="center" wrapText="1"/>
    </xf>
    <xf numFmtId="164" fontId="12" fillId="4" borderId="7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8" xfId="0" applyFont="1" applyBorder="1"/>
    <xf numFmtId="0" fontId="11" fillId="0" borderId="13" xfId="0" applyFont="1" applyBorder="1"/>
    <xf numFmtId="0" fontId="11" fillId="0" borderId="9" xfId="0" applyFont="1" applyBorder="1"/>
    <xf numFmtId="0" fontId="11" fillId="0" borderId="1" xfId="0" applyFont="1" applyBorder="1"/>
    <xf numFmtId="0" fontId="11" fillId="0" borderId="10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outlinePr summaryBelow="0" summaryRight="0"/>
  </sheetPr>
  <dimension ref="A1:AD144"/>
  <sheetViews>
    <sheetView tabSelected="1" topLeftCell="A19" zoomScaleNormal="100" workbookViewId="0">
      <selection activeCell="J69" sqref="J69:U69"/>
    </sheetView>
  </sheetViews>
  <sheetFormatPr defaultRowHeight="15" outlineLevelRow="1" outlineLevelCol="1"/>
  <cols>
    <col min="1" max="1" width="2.85546875" style="1" customWidth="1"/>
    <col min="2" max="2" width="22.42578125" style="145" customWidth="1" collapsed="1"/>
    <col min="3" max="3" width="5.28515625" style="132" hidden="1" customWidth="1" outlineLevel="1"/>
    <col min="4" max="4" width="6" style="132" hidden="1" customWidth="1" outlineLevel="1"/>
    <col min="5" max="5" width="89.7109375" style="145" customWidth="1" collapsed="1"/>
    <col min="6" max="6" width="14" style="145" hidden="1" customWidth="1" outlineLevel="1"/>
    <col min="7" max="7" width="10.85546875" style="145" customWidth="1" collapsed="1"/>
    <col min="8" max="8" width="5.85546875" style="145" hidden="1" customWidth="1" outlineLevel="1"/>
    <col min="9" max="9" width="6.28515625" style="145" hidden="1" customWidth="1" outlineLevel="1"/>
    <col min="10" max="12" width="1.28515625" style="145" customWidth="1"/>
    <col min="13" max="13" width="1.140625" style="145" customWidth="1"/>
    <col min="14" max="18" width="1.28515625" style="146" customWidth="1"/>
    <col min="19" max="20" width="1.28515625" style="145" customWidth="1"/>
    <col min="21" max="21" width="1.28515625" style="145" customWidth="1" collapsed="1"/>
    <col min="22" max="22" width="5.7109375" style="131" hidden="1" customWidth="1" outlineLevel="1"/>
    <col min="23" max="23" width="6" style="132" hidden="1" customWidth="1" outlineLevel="1"/>
    <col min="24" max="24" width="9.140625" hidden="1" customWidth="1" outlineLevel="1"/>
    <col min="25" max="25" width="1.42578125" customWidth="1" collapsed="1"/>
    <col min="26" max="40" width="1.42578125" customWidth="1"/>
  </cols>
  <sheetData>
    <row r="1" spans="1:30" ht="11.25" customHeight="1">
      <c r="B1" s="1"/>
      <c r="C1" s="1"/>
      <c r="D1" s="1"/>
      <c r="E1" s="2"/>
      <c r="F1" s="2"/>
      <c r="G1" s="187" t="s">
        <v>0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30" ht="11.25" customHeight="1">
      <c r="B2" s="1"/>
      <c r="C2" s="1"/>
      <c r="D2" s="1"/>
      <c r="E2" s="188" t="s">
        <v>1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30" ht="11.25" customHeight="1">
      <c r="B3" s="1"/>
      <c r="C3" s="1"/>
      <c r="D3" s="1"/>
      <c r="E3" s="2"/>
      <c r="F3" s="2"/>
      <c r="G3" s="187" t="s">
        <v>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30" ht="11.25" customHeight="1">
      <c r="B4" s="1"/>
      <c r="C4" s="1"/>
      <c r="D4" s="1"/>
      <c r="E4" s="2"/>
      <c r="F4" s="2"/>
      <c r="G4" s="187" t="s">
        <v>3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30" ht="11.25" customHeight="1">
      <c r="A5" s="189" t="s">
        <v>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3"/>
      <c r="W5" s="3"/>
      <c r="X5" s="4"/>
    </row>
    <row r="6" spans="1:30" ht="28.5" customHeight="1">
      <c r="A6" s="190" t="s">
        <v>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5"/>
    </row>
    <row r="7" spans="1:30" s="17" customFormat="1" ht="72.75" customHeight="1">
      <c r="A7" s="6" t="s">
        <v>6</v>
      </c>
      <c r="B7" s="7" t="s">
        <v>7</v>
      </c>
      <c r="C7" s="8" t="s">
        <v>8</v>
      </c>
      <c r="D7" s="8" t="s">
        <v>9</v>
      </c>
      <c r="E7" s="9" t="s">
        <v>10</v>
      </c>
      <c r="F7" s="10" t="s">
        <v>11</v>
      </c>
      <c r="G7" s="11" t="s">
        <v>12</v>
      </c>
      <c r="H7" s="9" t="s">
        <v>13</v>
      </c>
      <c r="I7" s="12" t="s">
        <v>14</v>
      </c>
      <c r="J7" s="13">
        <v>42370</v>
      </c>
      <c r="K7" s="13">
        <v>42401</v>
      </c>
      <c r="L7" s="13">
        <v>42430</v>
      </c>
      <c r="M7" s="13">
        <v>42461</v>
      </c>
      <c r="N7" s="14">
        <v>42491</v>
      </c>
      <c r="O7" s="14">
        <v>42522</v>
      </c>
      <c r="P7" s="14">
        <v>42552</v>
      </c>
      <c r="Q7" s="14">
        <v>42583</v>
      </c>
      <c r="R7" s="14">
        <v>42614</v>
      </c>
      <c r="S7" s="13">
        <v>42644</v>
      </c>
      <c r="T7" s="13">
        <v>42675</v>
      </c>
      <c r="U7" s="13">
        <v>42705</v>
      </c>
      <c r="V7" s="15" t="s">
        <v>15</v>
      </c>
      <c r="W7" s="8" t="s">
        <v>16</v>
      </c>
      <c r="X7" s="16" t="s">
        <v>17</v>
      </c>
    </row>
    <row r="8" spans="1:30" ht="11.25" customHeigh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/>
      <c r="V8" s="18"/>
      <c r="W8" s="19"/>
      <c r="X8" s="20"/>
    </row>
    <row r="9" spans="1:30" ht="24" customHeight="1">
      <c r="A9" s="176" t="s">
        <v>19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8"/>
      <c r="W9" s="19"/>
      <c r="X9" s="20"/>
    </row>
    <row r="10" spans="1:30" ht="82.5" customHeight="1">
      <c r="A10" s="186"/>
      <c r="B10" s="186"/>
      <c r="C10" s="21"/>
      <c r="D10" s="21"/>
      <c r="E10" s="22" t="s">
        <v>20</v>
      </c>
      <c r="F10" s="23"/>
      <c r="G10" s="24" t="s">
        <v>21</v>
      </c>
      <c r="H10" s="25"/>
      <c r="I10" s="25"/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18"/>
      <c r="W10" s="19"/>
      <c r="X10" s="20"/>
      <c r="AD10" s="27"/>
    </row>
    <row r="11" spans="1:30" ht="144.75" customHeight="1">
      <c r="A11" s="155"/>
      <c r="B11" s="155"/>
      <c r="C11" s="28"/>
      <c r="D11" s="28"/>
      <c r="E11" s="29" t="s">
        <v>22</v>
      </c>
      <c r="F11" s="30"/>
      <c r="G11" s="168" t="s">
        <v>23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18"/>
      <c r="W11" s="19"/>
      <c r="X11" s="20"/>
    </row>
    <row r="12" spans="1:30" ht="82.5" customHeight="1">
      <c r="A12" s="155"/>
      <c r="B12" s="155"/>
      <c r="C12" s="28"/>
      <c r="D12" s="28"/>
      <c r="E12" s="31" t="s">
        <v>24</v>
      </c>
      <c r="F12" s="30"/>
      <c r="G12" s="24" t="s">
        <v>25</v>
      </c>
      <c r="H12" s="25"/>
      <c r="I12" s="25"/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18"/>
      <c r="W12" s="19"/>
      <c r="X12" s="20"/>
    </row>
    <row r="13" spans="1:30" ht="82.5" customHeight="1">
      <c r="A13" s="155"/>
      <c r="B13" s="155"/>
      <c r="C13" s="28"/>
      <c r="D13" s="28"/>
      <c r="E13" s="29" t="s">
        <v>26</v>
      </c>
      <c r="F13" s="30"/>
      <c r="G13" s="168" t="s">
        <v>23</v>
      </c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8"/>
      <c r="W13" s="19"/>
      <c r="X13" s="20"/>
    </row>
    <row r="14" spans="1:30" ht="82.5" customHeight="1">
      <c r="A14" s="177"/>
      <c r="B14" s="178"/>
      <c r="C14" s="28"/>
      <c r="D14" s="28"/>
      <c r="E14" s="31" t="s">
        <v>27</v>
      </c>
      <c r="F14" s="30"/>
      <c r="G14" s="24" t="s">
        <v>21</v>
      </c>
      <c r="H14" s="25"/>
      <c r="I14" s="25"/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18"/>
      <c r="W14" s="19"/>
      <c r="X14" s="20"/>
    </row>
    <row r="15" spans="1:30" ht="186" customHeight="1">
      <c r="A15" s="179"/>
      <c r="B15" s="180"/>
      <c r="C15" s="28"/>
      <c r="D15" s="28"/>
      <c r="E15" s="29" t="s">
        <v>28</v>
      </c>
      <c r="F15" s="30"/>
      <c r="G15" s="168" t="s">
        <v>23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70"/>
      <c r="V15" s="18"/>
      <c r="W15" s="19"/>
      <c r="X15" s="20"/>
    </row>
    <row r="16" spans="1:30" ht="82.5" customHeight="1">
      <c r="A16" s="177"/>
      <c r="B16" s="178"/>
      <c r="C16" s="21"/>
      <c r="D16" s="21"/>
      <c r="E16" s="32" t="s">
        <v>29</v>
      </c>
      <c r="F16" s="23"/>
      <c r="G16" s="24" t="s">
        <v>21</v>
      </c>
      <c r="H16" s="25"/>
      <c r="I16" s="25"/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18"/>
      <c r="W16" s="19"/>
      <c r="X16" s="20"/>
    </row>
    <row r="17" spans="1:24" ht="192" customHeight="1">
      <c r="A17" s="181"/>
      <c r="B17" s="182"/>
      <c r="C17" s="33"/>
      <c r="D17" s="33"/>
      <c r="E17" s="29" t="s">
        <v>30</v>
      </c>
      <c r="F17" s="30"/>
      <c r="G17" s="168" t="s">
        <v>23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0"/>
      <c r="V17" s="18"/>
      <c r="W17" s="19"/>
      <c r="X17" s="20"/>
    </row>
    <row r="18" spans="1:24" ht="82.5" customHeight="1">
      <c r="A18" s="155"/>
      <c r="B18" s="155"/>
      <c r="C18" s="33"/>
      <c r="D18" s="33"/>
      <c r="E18" s="32" t="s">
        <v>31</v>
      </c>
      <c r="F18" s="30"/>
      <c r="G18" s="24" t="s">
        <v>21</v>
      </c>
      <c r="H18" s="25"/>
      <c r="I18" s="25"/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>
        <v>1</v>
      </c>
      <c r="P18" s="26">
        <v>1</v>
      </c>
      <c r="Q18" s="26">
        <v>1</v>
      </c>
      <c r="R18" s="26">
        <v>1</v>
      </c>
      <c r="S18" s="26">
        <v>1</v>
      </c>
      <c r="T18" s="26">
        <v>1</v>
      </c>
      <c r="U18" s="26">
        <v>1</v>
      </c>
      <c r="V18" s="18"/>
      <c r="W18" s="19"/>
      <c r="X18" s="20"/>
    </row>
    <row r="19" spans="1:24" ht="146.25" customHeight="1">
      <c r="A19" s="155"/>
      <c r="B19" s="155"/>
      <c r="C19" s="33"/>
      <c r="D19" s="33"/>
      <c r="E19" s="29" t="s">
        <v>32</v>
      </c>
      <c r="F19" s="30"/>
      <c r="G19" s="159" t="s">
        <v>23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8"/>
      <c r="W19" s="19"/>
      <c r="X19" s="20"/>
    </row>
    <row r="20" spans="1:24" ht="82.5" customHeight="1">
      <c r="A20" s="155"/>
      <c r="B20" s="155"/>
      <c r="C20" s="33"/>
      <c r="D20" s="33"/>
      <c r="E20" s="32" t="s">
        <v>33</v>
      </c>
      <c r="F20" s="30"/>
      <c r="G20" s="24" t="s">
        <v>21</v>
      </c>
      <c r="H20" s="25"/>
      <c r="I20" s="25"/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6">
        <v>1</v>
      </c>
      <c r="Q20" s="26">
        <v>1</v>
      </c>
      <c r="R20" s="26">
        <v>1</v>
      </c>
      <c r="S20" s="26">
        <v>1</v>
      </c>
      <c r="T20" s="26">
        <v>1</v>
      </c>
      <c r="U20" s="26">
        <v>1</v>
      </c>
      <c r="V20" s="18"/>
      <c r="W20" s="19"/>
      <c r="X20" s="20"/>
    </row>
    <row r="21" spans="1:24" ht="141.75" customHeight="1">
      <c r="A21" s="155"/>
      <c r="B21" s="155"/>
      <c r="C21" s="33"/>
      <c r="D21" s="33"/>
      <c r="E21" s="29" t="s">
        <v>34</v>
      </c>
      <c r="F21" s="30"/>
      <c r="G21" s="168" t="s">
        <v>23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/>
      <c r="V21" s="18"/>
      <c r="W21" s="19"/>
      <c r="X21" s="20"/>
    </row>
    <row r="22" spans="1:24" ht="82.5" customHeight="1">
      <c r="A22" s="155"/>
      <c r="B22" s="155"/>
      <c r="C22" s="33"/>
      <c r="D22" s="33"/>
      <c r="E22" s="32" t="s">
        <v>35</v>
      </c>
      <c r="F22" s="30"/>
      <c r="G22" s="24" t="s">
        <v>21</v>
      </c>
      <c r="H22" s="25"/>
      <c r="I22" s="25"/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>
        <v>1</v>
      </c>
      <c r="P22" s="26">
        <v>1</v>
      </c>
      <c r="Q22" s="26">
        <v>1</v>
      </c>
      <c r="R22" s="26">
        <v>1</v>
      </c>
      <c r="S22" s="26">
        <v>1</v>
      </c>
      <c r="T22" s="26">
        <v>1</v>
      </c>
      <c r="U22" s="26">
        <v>1</v>
      </c>
      <c r="V22" s="18"/>
      <c r="W22" s="19"/>
      <c r="X22" s="20"/>
    </row>
    <row r="23" spans="1:24" ht="312" customHeight="1">
      <c r="A23" s="155"/>
      <c r="B23" s="155"/>
      <c r="C23" s="33"/>
      <c r="D23" s="33"/>
      <c r="E23" s="29" t="s">
        <v>36</v>
      </c>
      <c r="F23" s="30"/>
      <c r="G23" s="168" t="s">
        <v>23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/>
      <c r="V23" s="18"/>
      <c r="W23" s="19"/>
      <c r="X23" s="20"/>
    </row>
    <row r="24" spans="1:24" ht="82.5" customHeight="1">
      <c r="A24" s="155"/>
      <c r="B24" s="155"/>
      <c r="C24" s="33"/>
      <c r="D24" s="33"/>
      <c r="E24" s="32" t="s">
        <v>37</v>
      </c>
      <c r="F24" s="30"/>
      <c r="G24" s="24" t="s">
        <v>21</v>
      </c>
      <c r="H24" s="25"/>
      <c r="I24" s="25"/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18"/>
      <c r="W24" s="19"/>
      <c r="X24" s="20"/>
    </row>
    <row r="25" spans="1:24" ht="174" customHeight="1">
      <c r="A25" s="155"/>
      <c r="B25" s="155"/>
      <c r="C25" s="33"/>
      <c r="D25" s="33"/>
      <c r="E25" s="29" t="s">
        <v>38</v>
      </c>
      <c r="F25" s="30"/>
      <c r="G25" s="168" t="s">
        <v>23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70"/>
      <c r="V25" s="18"/>
      <c r="W25" s="19"/>
      <c r="X25" s="20"/>
    </row>
    <row r="26" spans="1:24" ht="82.5" customHeight="1">
      <c r="A26" s="155"/>
      <c r="B26" s="155"/>
      <c r="C26" s="33"/>
      <c r="D26" s="33"/>
      <c r="E26" s="32" t="s">
        <v>39</v>
      </c>
      <c r="F26" s="30"/>
      <c r="G26" s="24" t="s">
        <v>25</v>
      </c>
      <c r="H26" s="25"/>
      <c r="I26" s="25"/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18"/>
      <c r="W26" s="19"/>
      <c r="X26" s="20"/>
    </row>
    <row r="27" spans="1:24" ht="142.5" customHeight="1">
      <c r="A27" s="155"/>
      <c r="B27" s="155"/>
      <c r="C27" s="33"/>
      <c r="D27" s="33"/>
      <c r="E27" s="29" t="s">
        <v>40</v>
      </c>
      <c r="F27" s="30"/>
      <c r="G27" s="168" t="s">
        <v>23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V27" s="18"/>
      <c r="W27" s="19"/>
      <c r="X27" s="20"/>
    </row>
    <row r="28" spans="1:24" ht="82.5" customHeight="1">
      <c r="A28" s="155"/>
      <c r="B28" s="155"/>
      <c r="C28" s="33"/>
      <c r="D28" s="33"/>
      <c r="E28" s="32" t="s">
        <v>41</v>
      </c>
      <c r="F28" s="30"/>
      <c r="G28" s="24" t="s">
        <v>25</v>
      </c>
      <c r="H28" s="25"/>
      <c r="I28" s="25"/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18"/>
      <c r="W28" s="19"/>
      <c r="X28" s="20"/>
    </row>
    <row r="29" spans="1:24" ht="105" customHeight="1">
      <c r="A29" s="155"/>
      <c r="B29" s="155"/>
      <c r="C29" s="33"/>
      <c r="D29" s="33"/>
      <c r="E29" s="29" t="s">
        <v>42</v>
      </c>
      <c r="F29" s="30"/>
      <c r="G29" s="168" t="s">
        <v>23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  <c r="V29" s="18"/>
      <c r="W29" s="19"/>
      <c r="X29" s="20"/>
    </row>
    <row r="30" spans="1:24" ht="82.5" customHeight="1">
      <c r="A30" s="155"/>
      <c r="B30" s="155"/>
      <c r="C30" s="33"/>
      <c r="D30" s="33"/>
      <c r="E30" s="32" t="s">
        <v>43</v>
      </c>
      <c r="F30" s="30"/>
      <c r="G30" s="24" t="s">
        <v>21</v>
      </c>
      <c r="H30" s="25"/>
      <c r="I30" s="25"/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18"/>
      <c r="W30" s="19"/>
      <c r="X30" s="20"/>
    </row>
    <row r="31" spans="1:24" ht="82.5" customHeight="1">
      <c r="A31" s="155"/>
      <c r="B31" s="155"/>
      <c r="C31" s="33"/>
      <c r="D31" s="33"/>
      <c r="E31" s="29" t="s">
        <v>44</v>
      </c>
      <c r="F31" s="30"/>
      <c r="G31" s="168" t="s">
        <v>23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70"/>
      <c r="V31" s="18"/>
      <c r="W31" s="19"/>
      <c r="X31" s="20"/>
    </row>
    <row r="32" spans="1:24" ht="82.5" customHeight="1">
      <c r="A32" s="155"/>
      <c r="B32" s="155"/>
      <c r="C32" s="33"/>
      <c r="D32" s="33"/>
      <c r="E32" s="32" t="s">
        <v>45</v>
      </c>
      <c r="F32" s="30"/>
      <c r="G32" s="24" t="s">
        <v>21</v>
      </c>
      <c r="H32" s="25"/>
      <c r="I32" s="25"/>
      <c r="J32" s="26">
        <v>1</v>
      </c>
      <c r="K32" s="26">
        <v>1</v>
      </c>
      <c r="L32" s="26">
        <v>1</v>
      </c>
      <c r="M32" s="26">
        <v>1</v>
      </c>
      <c r="N32" s="26">
        <v>1</v>
      </c>
      <c r="O32" s="26">
        <v>1</v>
      </c>
      <c r="P32" s="26">
        <v>1</v>
      </c>
      <c r="Q32" s="26">
        <v>1</v>
      </c>
      <c r="R32" s="26">
        <v>1</v>
      </c>
      <c r="S32" s="26">
        <v>1</v>
      </c>
      <c r="T32" s="26">
        <v>1</v>
      </c>
      <c r="U32" s="26">
        <v>1</v>
      </c>
      <c r="V32" s="18"/>
      <c r="W32" s="19"/>
      <c r="X32" s="20"/>
    </row>
    <row r="33" spans="1:24" ht="82.5" customHeight="1">
      <c r="A33" s="155"/>
      <c r="B33" s="155"/>
      <c r="C33" s="33"/>
      <c r="D33" s="33"/>
      <c r="E33" s="29" t="s">
        <v>46</v>
      </c>
      <c r="F33" s="30"/>
      <c r="G33" s="168" t="s">
        <v>23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70"/>
      <c r="V33" s="18"/>
      <c r="W33" s="19"/>
      <c r="X33" s="20"/>
    </row>
    <row r="34" spans="1:24" ht="82.5" customHeight="1">
      <c r="A34" s="155"/>
      <c r="B34" s="155"/>
      <c r="C34" s="33"/>
      <c r="D34" s="33"/>
      <c r="E34" s="32" t="s">
        <v>47</v>
      </c>
      <c r="F34" s="30"/>
      <c r="G34" s="24" t="s">
        <v>25</v>
      </c>
      <c r="H34" s="25"/>
      <c r="I34" s="25"/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18"/>
      <c r="W34" s="19"/>
      <c r="X34" s="20"/>
    </row>
    <row r="35" spans="1:24" ht="82.5" customHeight="1">
      <c r="A35" s="155"/>
      <c r="B35" s="155"/>
      <c r="C35" s="33"/>
      <c r="D35" s="33"/>
      <c r="E35" s="29" t="s">
        <v>48</v>
      </c>
      <c r="F35" s="30"/>
      <c r="G35" s="168" t="s">
        <v>23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70"/>
      <c r="V35" s="18"/>
      <c r="W35" s="19"/>
      <c r="X35" s="20"/>
    </row>
    <row r="36" spans="1:24" ht="13.5" customHeight="1">
      <c r="A36" s="176" t="s">
        <v>49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8"/>
      <c r="W36" s="19"/>
      <c r="X36" s="20"/>
    </row>
    <row r="37" spans="1:24" ht="82.5" customHeight="1">
      <c r="A37" s="155"/>
      <c r="B37" s="155"/>
      <c r="C37" s="34"/>
      <c r="D37" s="34"/>
      <c r="E37" s="32" t="s">
        <v>50</v>
      </c>
      <c r="F37" s="23"/>
      <c r="G37" s="24" t="s">
        <v>21</v>
      </c>
      <c r="H37" s="25"/>
      <c r="I37" s="25"/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18"/>
      <c r="W37" s="19"/>
      <c r="X37" s="20"/>
    </row>
    <row r="38" spans="1:24" ht="82.5" customHeight="1">
      <c r="A38" s="155"/>
      <c r="B38" s="155"/>
      <c r="C38" s="33"/>
      <c r="D38" s="33"/>
      <c r="E38" s="29" t="s">
        <v>51</v>
      </c>
      <c r="F38" s="30"/>
      <c r="G38" s="168" t="s">
        <v>23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70"/>
      <c r="V38" s="18"/>
      <c r="W38" s="19"/>
      <c r="X38" s="20"/>
    </row>
    <row r="39" spans="1:24" ht="82.5" customHeight="1">
      <c r="A39" s="155"/>
      <c r="B39" s="155"/>
      <c r="C39" s="33"/>
      <c r="D39" s="33"/>
      <c r="E39" s="32" t="s">
        <v>52</v>
      </c>
      <c r="F39" s="30"/>
      <c r="G39" s="24" t="s">
        <v>21</v>
      </c>
      <c r="H39" s="25"/>
      <c r="I39" s="25"/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1</v>
      </c>
      <c r="U39" s="26">
        <v>1</v>
      </c>
      <c r="V39" s="18"/>
      <c r="W39" s="19"/>
      <c r="X39" s="20"/>
    </row>
    <row r="40" spans="1:24" ht="174" customHeight="1">
      <c r="A40" s="155"/>
      <c r="B40" s="155"/>
      <c r="C40" s="33"/>
      <c r="D40" s="33"/>
      <c r="E40" s="29" t="s">
        <v>53</v>
      </c>
      <c r="F40" s="30"/>
      <c r="G40" s="159" t="s">
        <v>54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  <c r="V40" s="18"/>
      <c r="W40" s="19"/>
      <c r="X40" s="20"/>
    </row>
    <row r="41" spans="1:24" ht="82.5" customHeight="1">
      <c r="A41" s="155"/>
      <c r="B41" s="155"/>
      <c r="C41" s="33"/>
      <c r="D41" s="33"/>
      <c r="E41" s="32" t="s">
        <v>55</v>
      </c>
      <c r="F41" s="30"/>
      <c r="G41" s="24" t="s">
        <v>21</v>
      </c>
      <c r="H41" s="25"/>
      <c r="I41" s="25"/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18"/>
      <c r="W41" s="19"/>
      <c r="X41" s="20"/>
    </row>
    <row r="42" spans="1:24" ht="136.5" customHeight="1">
      <c r="A42" s="155"/>
      <c r="B42" s="155"/>
      <c r="C42" s="33"/>
      <c r="D42" s="33"/>
      <c r="E42" s="35" t="s">
        <v>56</v>
      </c>
      <c r="F42" s="30"/>
      <c r="G42" s="168" t="s">
        <v>23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  <c r="V42" s="18"/>
      <c r="W42" s="19"/>
      <c r="X42" s="20"/>
    </row>
    <row r="43" spans="1:24" ht="82.5" customHeight="1">
      <c r="A43" s="155"/>
      <c r="B43" s="155"/>
      <c r="C43" s="33"/>
      <c r="D43" s="33"/>
      <c r="E43" s="22" t="s">
        <v>57</v>
      </c>
      <c r="F43" s="30"/>
      <c r="G43" s="24" t="s">
        <v>58</v>
      </c>
      <c r="H43" s="25"/>
      <c r="I43" s="25"/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18"/>
      <c r="W43" s="19"/>
      <c r="X43" s="20"/>
    </row>
    <row r="44" spans="1:24" ht="236.25" customHeight="1">
      <c r="A44" s="155"/>
      <c r="B44" s="155"/>
      <c r="C44" s="33"/>
      <c r="D44" s="33"/>
      <c r="E44" s="29" t="s">
        <v>59</v>
      </c>
      <c r="F44" s="30"/>
      <c r="G44" s="168" t="s">
        <v>23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70"/>
      <c r="V44" s="18"/>
      <c r="W44" s="19"/>
      <c r="X44" s="20"/>
    </row>
    <row r="45" spans="1:24" ht="82.5" customHeight="1">
      <c r="A45" s="155"/>
      <c r="B45" s="155"/>
      <c r="C45" s="33"/>
      <c r="D45" s="33"/>
      <c r="E45" s="32" t="s">
        <v>60</v>
      </c>
      <c r="F45" s="30"/>
      <c r="G45" s="24" t="s">
        <v>21</v>
      </c>
      <c r="H45" s="25"/>
      <c r="I45" s="25"/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>
        <v>1</v>
      </c>
      <c r="P45" s="26">
        <v>1</v>
      </c>
      <c r="Q45" s="26">
        <v>1</v>
      </c>
      <c r="R45" s="26">
        <v>1</v>
      </c>
      <c r="S45" s="26">
        <v>1</v>
      </c>
      <c r="T45" s="26">
        <v>1</v>
      </c>
      <c r="U45" s="26">
        <v>1</v>
      </c>
      <c r="V45" s="18"/>
      <c r="W45" s="19"/>
      <c r="X45" s="20"/>
    </row>
    <row r="46" spans="1:24" ht="82.5" customHeight="1">
      <c r="A46" s="155"/>
      <c r="B46" s="155"/>
      <c r="C46" s="33"/>
      <c r="D46" s="33"/>
      <c r="E46" s="35" t="s">
        <v>61</v>
      </c>
      <c r="F46" s="30"/>
      <c r="G46" s="168" t="s">
        <v>23</v>
      </c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V46" s="18"/>
      <c r="W46" s="19"/>
      <c r="X46" s="20"/>
    </row>
    <row r="47" spans="1:24" ht="82.5" customHeight="1">
      <c r="A47" s="155"/>
      <c r="B47" s="155"/>
      <c r="C47" s="33"/>
      <c r="D47" s="33"/>
      <c r="E47" s="22" t="s">
        <v>62</v>
      </c>
      <c r="F47" s="30"/>
      <c r="G47" s="24" t="s">
        <v>21</v>
      </c>
      <c r="H47" s="25"/>
      <c r="I47" s="25"/>
      <c r="J47" s="26">
        <v>1</v>
      </c>
      <c r="K47" s="26">
        <v>1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18"/>
      <c r="W47" s="19"/>
      <c r="X47" s="20"/>
    </row>
    <row r="48" spans="1:24" ht="171" customHeight="1">
      <c r="A48" s="155"/>
      <c r="B48" s="155"/>
      <c r="C48" s="33"/>
      <c r="D48" s="33"/>
      <c r="E48" s="35" t="s">
        <v>63</v>
      </c>
      <c r="F48" s="30"/>
      <c r="G48" s="168" t="s">
        <v>23</v>
      </c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V48" s="18"/>
      <c r="W48" s="19"/>
      <c r="X48" s="20"/>
    </row>
    <row r="49" spans="1:24" ht="82.5" customHeight="1">
      <c r="A49" s="155"/>
      <c r="B49" s="155"/>
      <c r="C49" s="33"/>
      <c r="D49" s="33"/>
      <c r="E49" s="22" t="s">
        <v>64</v>
      </c>
      <c r="F49" s="30"/>
      <c r="G49" s="156" t="s">
        <v>65</v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2"/>
      <c r="V49" s="18"/>
      <c r="W49" s="19"/>
      <c r="X49" s="20"/>
    </row>
    <row r="50" spans="1:24" ht="82.5" customHeight="1">
      <c r="A50" s="155"/>
      <c r="B50" s="155"/>
      <c r="C50" s="33"/>
      <c r="D50" s="33"/>
      <c r="E50" s="29" t="s">
        <v>66</v>
      </c>
      <c r="F50" s="30"/>
      <c r="G50" s="173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8"/>
      <c r="W50" s="19"/>
      <c r="X50" s="20"/>
    </row>
    <row r="51" spans="1:24" ht="82.5" customHeight="1">
      <c r="A51" s="155"/>
      <c r="B51" s="155"/>
      <c r="C51" s="33"/>
      <c r="D51" s="33"/>
      <c r="E51" s="32" t="s">
        <v>67</v>
      </c>
      <c r="F51" s="30"/>
      <c r="G51" s="24" t="s">
        <v>68</v>
      </c>
      <c r="H51" s="25"/>
      <c r="I51" s="25"/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18"/>
      <c r="W51" s="19"/>
      <c r="X51" s="20"/>
    </row>
    <row r="52" spans="1:24" ht="132.75" customHeight="1">
      <c r="A52" s="155"/>
      <c r="B52" s="155"/>
      <c r="C52" s="33"/>
      <c r="D52" s="33"/>
      <c r="E52" s="35" t="s">
        <v>69</v>
      </c>
      <c r="F52" s="30"/>
      <c r="G52" s="159" t="s">
        <v>70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18"/>
      <c r="W52" s="19"/>
      <c r="X52" s="20"/>
    </row>
    <row r="53" spans="1:24" s="39" customFormat="1" ht="18.75" customHeight="1">
      <c r="A53" s="165" t="s">
        <v>71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  <c r="V53" s="36"/>
      <c r="W53" s="37"/>
      <c r="X53" s="38"/>
    </row>
    <row r="54" spans="1:24" s="45" customFormat="1" ht="82.5" customHeight="1">
      <c r="A54" s="155"/>
      <c r="B54" s="155"/>
      <c r="C54" s="40"/>
      <c r="D54" s="40"/>
      <c r="E54" s="41" t="s">
        <v>72</v>
      </c>
      <c r="F54" s="40"/>
      <c r="G54" s="156" t="s">
        <v>73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8"/>
      <c r="V54" s="42"/>
      <c r="W54" s="43"/>
      <c r="X54" s="44"/>
    </row>
    <row r="55" spans="1:24" s="45" customFormat="1" ht="131.25" customHeight="1">
      <c r="A55" s="155"/>
      <c r="B55" s="155"/>
      <c r="C55" s="40"/>
      <c r="D55" s="40"/>
      <c r="E55" s="46" t="s">
        <v>74</v>
      </c>
      <c r="F55" s="40"/>
      <c r="G55" s="159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1"/>
      <c r="V55" s="42"/>
      <c r="W55" s="43"/>
      <c r="X55" s="44"/>
    </row>
    <row r="56" spans="1:24" s="45" customFormat="1" ht="82.5" customHeight="1">
      <c r="A56" s="155"/>
      <c r="B56" s="155"/>
      <c r="C56" s="40"/>
      <c r="D56" s="40"/>
      <c r="E56" s="47" t="s">
        <v>75</v>
      </c>
      <c r="F56" s="40"/>
      <c r="G56" s="156" t="s">
        <v>76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8"/>
      <c r="V56" s="42"/>
      <c r="W56" s="43"/>
      <c r="X56" s="44"/>
    </row>
    <row r="57" spans="1:24" s="45" customFormat="1" ht="126" customHeight="1">
      <c r="A57" s="155"/>
      <c r="B57" s="155"/>
      <c r="C57" s="48"/>
      <c r="D57" s="49"/>
      <c r="E57" s="46" t="s">
        <v>77</v>
      </c>
      <c r="F57" s="50"/>
      <c r="G57" s="159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42"/>
      <c r="W57" s="43"/>
      <c r="X57" s="44"/>
    </row>
    <row r="58" spans="1:24" s="45" customFormat="1" ht="82.5" customHeight="1">
      <c r="A58" s="155"/>
      <c r="B58" s="155"/>
      <c r="C58" s="40"/>
      <c r="D58" s="40"/>
      <c r="E58" s="47" t="s">
        <v>78</v>
      </c>
      <c r="F58" s="40"/>
      <c r="G58" s="156" t="s">
        <v>79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8"/>
      <c r="V58" s="42"/>
      <c r="W58" s="43"/>
      <c r="X58" s="44"/>
    </row>
    <row r="59" spans="1:24" s="45" customFormat="1" ht="108.75" customHeight="1">
      <c r="A59" s="155"/>
      <c r="B59" s="155"/>
      <c r="C59" s="40"/>
      <c r="D59" s="40"/>
      <c r="E59" s="46" t="s">
        <v>80</v>
      </c>
      <c r="F59" s="40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1"/>
      <c r="V59" s="42"/>
      <c r="W59" s="43"/>
      <c r="X59" s="44"/>
    </row>
    <row r="60" spans="1:24" s="45" customFormat="1" ht="82.5" customHeight="1">
      <c r="A60" s="155"/>
      <c r="B60" s="155"/>
      <c r="C60" s="40"/>
      <c r="D60" s="40"/>
      <c r="E60" s="47" t="s">
        <v>81</v>
      </c>
      <c r="F60" s="40"/>
      <c r="G60" s="156" t="s">
        <v>82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8"/>
      <c r="V60" s="42"/>
      <c r="W60" s="43"/>
      <c r="X60" s="44"/>
    </row>
    <row r="61" spans="1:24" s="45" customFormat="1" ht="82.5" customHeight="1">
      <c r="A61" s="155"/>
      <c r="B61" s="155"/>
      <c r="C61" s="40"/>
      <c r="D61" s="40"/>
      <c r="E61" s="51" t="s">
        <v>83</v>
      </c>
      <c r="F61" s="40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V61" s="42"/>
      <c r="W61" s="43"/>
      <c r="X61" s="44"/>
    </row>
    <row r="62" spans="1:24" s="45" customFormat="1" ht="82.5" customHeight="1">
      <c r="A62" s="155"/>
      <c r="B62" s="155"/>
      <c r="C62" s="40"/>
      <c r="D62" s="40"/>
      <c r="E62" s="41" t="s">
        <v>84</v>
      </c>
      <c r="F62" s="40"/>
      <c r="G62" s="156" t="s">
        <v>82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8"/>
      <c r="V62" s="42"/>
      <c r="W62" s="43"/>
      <c r="X62" s="44"/>
    </row>
    <row r="63" spans="1:24" s="45" customFormat="1" ht="82.5" customHeight="1">
      <c r="A63" s="155"/>
      <c r="B63" s="155"/>
      <c r="C63" s="40"/>
      <c r="D63" s="40"/>
      <c r="E63" s="46" t="s">
        <v>85</v>
      </c>
      <c r="F63" s="40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42"/>
      <c r="W63" s="43"/>
      <c r="X63" s="44"/>
    </row>
    <row r="64" spans="1:24" s="45" customFormat="1" ht="82.5" customHeight="1">
      <c r="A64" s="155"/>
      <c r="B64" s="155"/>
      <c r="C64" s="40"/>
      <c r="D64" s="40"/>
      <c r="E64" s="47" t="s">
        <v>86</v>
      </c>
      <c r="F64" s="40"/>
      <c r="G64" s="156" t="s">
        <v>87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8"/>
      <c r="V64" s="42"/>
      <c r="W64" s="43"/>
      <c r="X64" s="44"/>
    </row>
    <row r="65" spans="1:24" s="45" customFormat="1" ht="82.5" customHeight="1">
      <c r="A65" s="155"/>
      <c r="B65" s="155"/>
      <c r="C65" s="40"/>
      <c r="D65" s="40"/>
      <c r="E65" s="49"/>
      <c r="F65" s="40"/>
      <c r="G65" s="159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1"/>
      <c r="V65" s="42"/>
      <c r="W65" s="43"/>
      <c r="X65" s="44"/>
    </row>
    <row r="66" spans="1:24" s="54" customFormat="1" ht="72.75" customHeight="1">
      <c r="A66" s="162" t="s">
        <v>88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52"/>
      <c r="W66" s="53"/>
      <c r="X66" s="44"/>
    </row>
    <row r="67" spans="1:24" s="54" customFormat="1" ht="24" customHeight="1">
      <c r="A67" s="162" t="s">
        <v>89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52"/>
      <c r="W67" s="53"/>
      <c r="X67" s="44"/>
    </row>
    <row r="68" spans="1:24" s="45" customFormat="1" ht="9.75" customHeight="1">
      <c r="A68" s="148" t="s">
        <v>90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50"/>
      <c r="V68" s="42"/>
      <c r="W68" s="43"/>
      <c r="X68" s="44"/>
    </row>
    <row r="69" spans="1:24" ht="27" customHeight="1">
      <c r="A69" s="163" t="s">
        <v>91</v>
      </c>
      <c r="B69" s="164"/>
      <c r="C69" s="164"/>
      <c r="D69" s="164"/>
      <c r="E69" s="164"/>
      <c r="F69" s="55"/>
      <c r="G69" s="55"/>
      <c r="H69" s="55"/>
      <c r="I69" s="55"/>
      <c r="J69" s="13">
        <v>42370</v>
      </c>
      <c r="K69" s="13">
        <v>42401</v>
      </c>
      <c r="L69" s="13">
        <v>42430</v>
      </c>
      <c r="M69" s="13">
        <v>42461</v>
      </c>
      <c r="N69" s="14">
        <v>42491</v>
      </c>
      <c r="O69" s="14">
        <v>42522</v>
      </c>
      <c r="P69" s="14">
        <v>42552</v>
      </c>
      <c r="Q69" s="14">
        <v>42583</v>
      </c>
      <c r="R69" s="14">
        <v>42614</v>
      </c>
      <c r="S69" s="13">
        <v>42644</v>
      </c>
      <c r="T69" s="13">
        <v>42675</v>
      </c>
      <c r="U69" s="13">
        <v>42705</v>
      </c>
      <c r="V69" s="55"/>
      <c r="W69" s="55"/>
      <c r="X69" s="56"/>
    </row>
    <row r="70" spans="1:24" s="70" customFormat="1" ht="7.5" customHeight="1">
      <c r="A70" s="57">
        <v>1</v>
      </c>
      <c r="B70" s="58" t="s">
        <v>92</v>
      </c>
      <c r="C70" s="59">
        <v>16877.599999999999</v>
      </c>
      <c r="D70" s="60">
        <f>(C9*1.85*12)/1000</f>
        <v>0</v>
      </c>
      <c r="E70" s="61" t="s">
        <v>93</v>
      </c>
      <c r="F70" s="10" t="s">
        <v>94</v>
      </c>
      <c r="G70" s="10">
        <v>30</v>
      </c>
      <c r="H70" s="62">
        <v>1.2</v>
      </c>
      <c r="I70" s="63">
        <v>36</v>
      </c>
      <c r="J70" s="64"/>
      <c r="K70" s="65"/>
      <c r="L70" s="65"/>
      <c r="M70" s="66">
        <v>36</v>
      </c>
      <c r="N70" s="65"/>
      <c r="O70" s="65"/>
      <c r="P70" s="65"/>
      <c r="Q70" s="65"/>
      <c r="R70" s="65"/>
      <c r="S70" s="65"/>
      <c r="T70" s="65"/>
      <c r="U70" s="65"/>
      <c r="V70" s="67">
        <f>SUM(I9:I10)</f>
        <v>0</v>
      </c>
      <c r="W70" s="68">
        <f>D9-V9</f>
        <v>0</v>
      </c>
      <c r="X70" s="69" t="b">
        <f>IF(W9&gt;0,"НЕДОВЫПОЛНЕНИЕ",IF(W9&lt;0,"ПЕРЕРАСХОД"))</f>
        <v>0</v>
      </c>
    </row>
    <row r="71" spans="1:24" s="70" customFormat="1" ht="7.5" customHeight="1">
      <c r="A71" s="57"/>
      <c r="B71" s="61"/>
      <c r="C71" s="65"/>
      <c r="D71" s="65"/>
      <c r="E71" s="61" t="s">
        <v>95</v>
      </c>
      <c r="F71" s="10" t="s">
        <v>96</v>
      </c>
      <c r="G71" s="10">
        <v>1</v>
      </c>
      <c r="H71" s="62">
        <v>210</v>
      </c>
      <c r="I71" s="63">
        <v>210</v>
      </c>
      <c r="J71" s="64"/>
      <c r="K71" s="65"/>
      <c r="L71" s="64"/>
      <c r="M71" s="65"/>
      <c r="N71" s="65"/>
      <c r="O71" s="65"/>
      <c r="P71" s="65"/>
      <c r="Q71" s="65"/>
      <c r="R71" s="65"/>
      <c r="S71" s="66">
        <v>210</v>
      </c>
      <c r="T71" s="65"/>
      <c r="U71" s="65"/>
      <c r="V71" s="71"/>
      <c r="W71" s="65"/>
      <c r="X71" s="65"/>
    </row>
    <row r="72" spans="1:24" s="70" customFormat="1" ht="7.5" customHeight="1">
      <c r="A72" s="57"/>
      <c r="B72" s="61"/>
      <c r="C72" s="65"/>
      <c r="D72" s="65"/>
      <c r="E72" s="72" t="s">
        <v>97</v>
      </c>
      <c r="F72" s="73" t="s">
        <v>98</v>
      </c>
      <c r="G72" s="74">
        <v>1</v>
      </c>
      <c r="H72" s="75">
        <v>15</v>
      </c>
      <c r="I72" s="76">
        <v>15</v>
      </c>
      <c r="J72" s="64"/>
      <c r="K72" s="65"/>
      <c r="L72" s="77">
        <v>15</v>
      </c>
      <c r="M72" s="65"/>
      <c r="N72" s="65"/>
      <c r="O72" s="65"/>
      <c r="P72" s="65"/>
      <c r="Q72" s="65"/>
      <c r="R72" s="65"/>
      <c r="S72" s="65"/>
      <c r="T72" s="65"/>
      <c r="U72" s="65"/>
      <c r="V72" s="71"/>
      <c r="W72" s="65"/>
      <c r="X72" s="65"/>
    </row>
    <row r="73" spans="1:24" s="70" customFormat="1" ht="7.5" customHeight="1">
      <c r="A73" s="57"/>
      <c r="B73" s="61"/>
      <c r="C73" s="65"/>
      <c r="D73" s="65"/>
      <c r="E73" s="72" t="s">
        <v>99</v>
      </c>
      <c r="F73" s="73" t="s">
        <v>98</v>
      </c>
      <c r="G73" s="74">
        <v>1</v>
      </c>
      <c r="H73" s="75">
        <v>15</v>
      </c>
      <c r="I73" s="76">
        <v>15</v>
      </c>
      <c r="J73" s="64"/>
      <c r="K73" s="65"/>
      <c r="L73" s="77">
        <v>15</v>
      </c>
      <c r="M73" s="65"/>
      <c r="N73" s="65"/>
      <c r="O73" s="65"/>
      <c r="P73" s="65"/>
      <c r="Q73" s="65"/>
      <c r="R73" s="65"/>
      <c r="S73" s="65"/>
      <c r="T73" s="65"/>
      <c r="U73" s="65"/>
      <c r="V73" s="71"/>
      <c r="W73" s="65"/>
      <c r="X73" s="65"/>
    </row>
    <row r="74" spans="1:24" s="70" customFormat="1" ht="7.5" customHeight="1">
      <c r="A74" s="57"/>
      <c r="B74" s="61"/>
      <c r="C74" s="65"/>
      <c r="D74" s="65"/>
      <c r="E74" s="72" t="s">
        <v>100</v>
      </c>
      <c r="F74" s="73"/>
      <c r="G74" s="74">
        <v>1</v>
      </c>
      <c r="H74" s="75">
        <v>20</v>
      </c>
      <c r="I74" s="76">
        <v>20</v>
      </c>
      <c r="J74" s="64"/>
      <c r="K74" s="65"/>
      <c r="L74" s="64"/>
      <c r="M74" s="65"/>
      <c r="N74" s="65"/>
      <c r="O74" s="77">
        <v>20</v>
      </c>
      <c r="P74" s="65"/>
      <c r="Q74" s="65"/>
      <c r="R74" s="65"/>
      <c r="S74" s="65"/>
      <c r="T74" s="65"/>
      <c r="U74" s="65"/>
      <c r="V74" s="71"/>
      <c r="W74" s="65"/>
      <c r="X74" s="65"/>
    </row>
    <row r="75" spans="1:24" s="70" customFormat="1" ht="7.5" customHeight="1">
      <c r="A75" s="57">
        <v>2</v>
      </c>
      <c r="B75" s="58" t="s">
        <v>101</v>
      </c>
      <c r="C75" s="59">
        <v>8252.2999999999993</v>
      </c>
      <c r="D75" s="60">
        <f>(C14*1.85*12)/1000</f>
        <v>0</v>
      </c>
      <c r="E75" s="72" t="s">
        <v>102</v>
      </c>
      <c r="F75" s="73" t="s">
        <v>98</v>
      </c>
      <c r="G75" s="74">
        <v>1</v>
      </c>
      <c r="H75" s="75">
        <v>15</v>
      </c>
      <c r="I75" s="76">
        <v>15</v>
      </c>
      <c r="J75" s="64"/>
      <c r="K75" s="65"/>
      <c r="L75" s="64"/>
      <c r="M75" s="78">
        <v>15</v>
      </c>
      <c r="N75" s="65"/>
      <c r="O75" s="65"/>
      <c r="P75" s="65"/>
      <c r="Q75" s="65"/>
      <c r="R75" s="65"/>
      <c r="S75" s="65"/>
      <c r="T75" s="65"/>
      <c r="U75" s="65"/>
      <c r="V75" s="67">
        <f>SUM(I14:I15)</f>
        <v>0</v>
      </c>
      <c r="W75" s="68">
        <f>D14-V14</f>
        <v>0</v>
      </c>
      <c r="X75" s="69" t="b">
        <f>IF(W14&gt;0,"НЕДОВЫПОЛНЕНИЕ",IF(W14&lt;0,"ПЕРЕРАСХОД"))</f>
        <v>0</v>
      </c>
    </row>
    <row r="76" spans="1:24" s="70" customFormat="1" ht="7.5" customHeight="1">
      <c r="A76" s="57"/>
      <c r="B76" s="79"/>
      <c r="C76" s="80"/>
      <c r="D76" s="81"/>
      <c r="E76" s="72" t="s">
        <v>103</v>
      </c>
      <c r="F76" s="73" t="s">
        <v>98</v>
      </c>
      <c r="G76" s="74">
        <v>1</v>
      </c>
      <c r="H76" s="75">
        <v>15</v>
      </c>
      <c r="I76" s="76">
        <v>15</v>
      </c>
      <c r="J76" s="64"/>
      <c r="K76" s="65"/>
      <c r="L76" s="65"/>
      <c r="M76" s="78">
        <v>15</v>
      </c>
      <c r="N76" s="64"/>
      <c r="O76" s="65"/>
      <c r="P76" s="65"/>
      <c r="Q76" s="65"/>
      <c r="R76" s="65"/>
      <c r="S76" s="65"/>
      <c r="T76" s="65"/>
      <c r="U76" s="65"/>
      <c r="V76" s="67"/>
      <c r="W76" s="68"/>
      <c r="X76" s="69"/>
    </row>
    <row r="77" spans="1:24" s="70" customFormat="1" ht="7.5" customHeight="1">
      <c r="A77" s="57"/>
      <c r="B77" s="79"/>
      <c r="C77" s="80"/>
      <c r="D77" s="81"/>
      <c r="E77" s="72" t="s">
        <v>104</v>
      </c>
      <c r="F77" s="73"/>
      <c r="G77" s="74">
        <v>60</v>
      </c>
      <c r="H77" s="75"/>
      <c r="I77" s="76"/>
      <c r="J77" s="64"/>
      <c r="K77" s="65"/>
      <c r="L77" s="65"/>
      <c r="M77" s="78"/>
      <c r="N77" s="64"/>
      <c r="O77" s="65"/>
      <c r="P77" s="65"/>
      <c r="Q77" s="65"/>
      <c r="R77" s="65"/>
      <c r="S77" s="65"/>
      <c r="T77" s="65"/>
      <c r="U77" s="65"/>
      <c r="V77" s="67"/>
      <c r="W77" s="68"/>
      <c r="X77" s="69"/>
    </row>
    <row r="78" spans="1:24" s="70" customFormat="1" ht="7.5" customHeight="1">
      <c r="A78" s="57">
        <v>3</v>
      </c>
      <c r="B78" s="58" t="s">
        <v>105</v>
      </c>
      <c r="C78" s="59">
        <v>5553.75</v>
      </c>
      <c r="D78" s="60">
        <f>(C17*1.85*12)/1000</f>
        <v>0</v>
      </c>
      <c r="E78" s="61" t="s">
        <v>106</v>
      </c>
      <c r="F78" s="10" t="s">
        <v>107</v>
      </c>
      <c r="G78" s="10">
        <v>7</v>
      </c>
      <c r="H78" s="62">
        <v>0.76</v>
      </c>
      <c r="I78" s="63">
        <v>5.32</v>
      </c>
      <c r="J78" s="64"/>
      <c r="K78" s="65"/>
      <c r="L78" s="65"/>
      <c r="M78" s="65"/>
      <c r="N78" s="65"/>
      <c r="O78" s="66">
        <v>5.32</v>
      </c>
      <c r="P78" s="65"/>
      <c r="Q78" s="65"/>
      <c r="R78" s="65"/>
      <c r="S78" s="65"/>
      <c r="T78" s="65"/>
      <c r="U78" s="65"/>
      <c r="V78" s="67">
        <f>SUM(I17)</f>
        <v>0</v>
      </c>
      <c r="W78" s="68">
        <f>D17-V17</f>
        <v>0</v>
      </c>
      <c r="X78" s="69" t="b">
        <f>IF(W17&gt;0,"НЕДОВЫПОЛНЕНИЕ",IF(W17&lt;0,"ПЕРЕРАСХОД"))</f>
        <v>0</v>
      </c>
    </row>
    <row r="79" spans="1:24" s="70" customFormat="1" ht="7.5" customHeight="1">
      <c r="A79" s="57"/>
      <c r="B79" s="79"/>
      <c r="C79" s="59"/>
      <c r="D79" s="60"/>
      <c r="E79" s="72" t="s">
        <v>108</v>
      </c>
      <c r="F79" s="73" t="s">
        <v>98</v>
      </c>
      <c r="G79" s="74">
        <v>1</v>
      </c>
      <c r="H79" s="75">
        <v>15</v>
      </c>
      <c r="I79" s="76">
        <v>15</v>
      </c>
      <c r="J79" s="64"/>
      <c r="K79" s="65"/>
      <c r="L79" s="65"/>
      <c r="M79" s="66">
        <v>15</v>
      </c>
      <c r="N79" s="65"/>
      <c r="O79" s="82"/>
      <c r="P79" s="65"/>
      <c r="Q79" s="65"/>
      <c r="R79" s="65"/>
      <c r="S79" s="65"/>
      <c r="T79" s="65"/>
      <c r="U79" s="65"/>
      <c r="V79" s="67"/>
      <c r="W79" s="68"/>
      <c r="X79" s="69"/>
    </row>
    <row r="80" spans="1:24" s="70" customFormat="1" ht="7.5" customHeight="1">
      <c r="A80" s="57">
        <v>4</v>
      </c>
      <c r="B80" s="58" t="s">
        <v>109</v>
      </c>
      <c r="C80" s="59">
        <v>16282</v>
      </c>
      <c r="D80" s="60">
        <f>(C19*1.85*12)/1000</f>
        <v>0</v>
      </c>
      <c r="E80" s="61" t="s">
        <v>110</v>
      </c>
      <c r="F80" s="10" t="s">
        <v>111</v>
      </c>
      <c r="G80" s="10">
        <v>95</v>
      </c>
      <c r="H80" s="62">
        <v>0.7</v>
      </c>
      <c r="I80" s="63">
        <v>66.5</v>
      </c>
      <c r="J80" s="64"/>
      <c r="K80" s="65"/>
      <c r="L80" s="65"/>
      <c r="M80" s="65"/>
      <c r="N80" s="65"/>
      <c r="O80" s="65"/>
      <c r="P80" s="66">
        <v>66.5</v>
      </c>
      <c r="Q80" s="65"/>
      <c r="R80" s="65"/>
      <c r="S80" s="65"/>
      <c r="T80" s="65"/>
      <c r="U80" s="65"/>
      <c r="V80" s="67">
        <f>SUM(I19:I24)</f>
        <v>0</v>
      </c>
      <c r="W80" s="68">
        <f>D19-V19</f>
        <v>0</v>
      </c>
      <c r="X80" s="69" t="b">
        <f>IF(W19&gt;0,"НЕДОВЫПОЛНЕНИЕ",IF(W19&lt;0,"ПЕРЕРАСХОД"))</f>
        <v>0</v>
      </c>
    </row>
    <row r="81" spans="1:24" s="70" customFormat="1" ht="7.5" customHeight="1">
      <c r="A81" s="57"/>
      <c r="B81" s="61"/>
      <c r="C81" s="65"/>
      <c r="D81" s="65"/>
      <c r="E81" s="61" t="s">
        <v>112</v>
      </c>
      <c r="F81" s="10" t="s">
        <v>94</v>
      </c>
      <c r="G81" s="10">
        <v>6</v>
      </c>
      <c r="H81" s="62">
        <v>1.2</v>
      </c>
      <c r="I81" s="63">
        <v>7.2</v>
      </c>
      <c r="J81" s="64"/>
      <c r="K81" s="65"/>
      <c r="L81" s="65"/>
      <c r="M81" s="66">
        <v>7.2</v>
      </c>
      <c r="N81" s="65"/>
      <c r="O81" s="65"/>
      <c r="P81" s="65"/>
      <c r="Q81" s="65"/>
      <c r="R81" s="65"/>
      <c r="S81" s="65"/>
      <c r="T81" s="65"/>
      <c r="U81" s="65"/>
      <c r="V81" s="71"/>
      <c r="W81" s="65"/>
      <c r="X81" s="65"/>
    </row>
    <row r="82" spans="1:24" s="70" customFormat="1" ht="7.5" customHeight="1">
      <c r="A82" s="57"/>
      <c r="B82" s="61"/>
      <c r="C82" s="65"/>
      <c r="D82" s="65"/>
      <c r="E82" s="61" t="s">
        <v>113</v>
      </c>
      <c r="F82" s="83" t="s">
        <v>114</v>
      </c>
      <c r="G82" s="10">
        <v>149.5</v>
      </c>
      <c r="H82" s="62">
        <v>0.18</v>
      </c>
      <c r="I82" s="63">
        <v>26.91</v>
      </c>
      <c r="J82" s="64"/>
      <c r="K82" s="65"/>
      <c r="L82" s="65"/>
      <c r="M82" s="66">
        <v>26.91</v>
      </c>
      <c r="N82" s="65"/>
      <c r="O82" s="65"/>
      <c r="P82" s="65"/>
      <c r="Q82" s="82"/>
      <c r="R82" s="65"/>
      <c r="S82" s="65"/>
      <c r="T82" s="65"/>
      <c r="U82" s="65"/>
      <c r="V82" s="71"/>
      <c r="W82" s="65"/>
      <c r="X82" s="65"/>
    </row>
    <row r="83" spans="1:24" s="70" customFormat="1" ht="7.5" customHeight="1">
      <c r="A83" s="57"/>
      <c r="B83" s="61"/>
      <c r="C83" s="65"/>
      <c r="D83" s="65"/>
      <c r="E83" s="61" t="s">
        <v>115</v>
      </c>
      <c r="F83" s="10" t="s">
        <v>116</v>
      </c>
      <c r="G83" s="10">
        <v>12</v>
      </c>
      <c r="H83" s="62">
        <v>0.37</v>
      </c>
      <c r="I83" s="63">
        <v>4.4400000000000004</v>
      </c>
      <c r="J83" s="64"/>
      <c r="K83" s="65"/>
      <c r="L83" s="65"/>
      <c r="M83" s="65"/>
      <c r="N83" s="64"/>
      <c r="O83" s="66">
        <v>4.4400000000000004</v>
      </c>
      <c r="P83" s="65"/>
      <c r="Q83" s="65"/>
      <c r="R83" s="65"/>
      <c r="S83" s="65"/>
      <c r="T83" s="65"/>
      <c r="U83" s="65"/>
      <c r="V83" s="71"/>
      <c r="W83" s="65"/>
      <c r="X83" s="65"/>
    </row>
    <row r="84" spans="1:24" s="70" customFormat="1" ht="7.5" customHeight="1">
      <c r="A84" s="57"/>
      <c r="B84" s="61"/>
      <c r="C84" s="65"/>
      <c r="D84" s="65"/>
      <c r="E84" s="61" t="s">
        <v>117</v>
      </c>
      <c r="F84" s="10" t="s">
        <v>107</v>
      </c>
      <c r="G84" s="64"/>
      <c r="H84" s="62">
        <v>0.76</v>
      </c>
      <c r="I84" s="63">
        <v>0</v>
      </c>
      <c r="J84" s="64"/>
      <c r="K84" s="65"/>
      <c r="L84" s="65"/>
      <c r="M84" s="65"/>
      <c r="N84" s="65"/>
      <c r="O84" s="65"/>
      <c r="P84" s="66">
        <v>0</v>
      </c>
      <c r="Q84" s="65"/>
      <c r="R84" s="65"/>
      <c r="S84" s="65"/>
      <c r="T84" s="65"/>
      <c r="U84" s="65"/>
      <c r="V84" s="71"/>
      <c r="W84" s="65"/>
      <c r="X84" s="65"/>
    </row>
    <row r="85" spans="1:24" s="70" customFormat="1" ht="7.5" customHeight="1">
      <c r="A85" s="57"/>
      <c r="B85" s="61"/>
      <c r="C85" s="65"/>
      <c r="D85" s="65"/>
      <c r="E85" s="61" t="s">
        <v>118</v>
      </c>
      <c r="F85" s="65"/>
      <c r="G85" s="64"/>
      <c r="H85" s="62">
        <v>0</v>
      </c>
      <c r="I85" s="63">
        <v>0</v>
      </c>
      <c r="J85" s="64"/>
      <c r="K85" s="65"/>
      <c r="L85" s="65"/>
      <c r="M85" s="65"/>
      <c r="N85" s="66">
        <v>0</v>
      </c>
      <c r="O85" s="65"/>
      <c r="P85" s="65"/>
      <c r="Q85" s="65"/>
      <c r="R85" s="65"/>
      <c r="S85" s="65"/>
      <c r="T85" s="65"/>
      <c r="U85" s="65"/>
      <c r="V85" s="71"/>
      <c r="W85" s="65"/>
      <c r="X85" s="65"/>
    </row>
    <row r="86" spans="1:24" s="70" customFormat="1" ht="7.5" customHeight="1">
      <c r="A86" s="57"/>
      <c r="B86" s="61"/>
      <c r="C86" s="65"/>
      <c r="D86" s="65"/>
      <c r="E86" s="61" t="s">
        <v>119</v>
      </c>
      <c r="F86" s="65"/>
      <c r="G86" s="64"/>
      <c r="H86" s="62"/>
      <c r="I86" s="63"/>
      <c r="J86" s="64"/>
      <c r="K86" s="65"/>
      <c r="L86" s="65"/>
      <c r="M86" s="65"/>
      <c r="N86" s="66">
        <v>15</v>
      </c>
      <c r="O86" s="65"/>
      <c r="P86" s="65"/>
      <c r="Q86" s="65"/>
      <c r="R86" s="65"/>
      <c r="S86" s="65"/>
      <c r="T86" s="65"/>
      <c r="U86" s="65"/>
      <c r="V86" s="71"/>
      <c r="W86" s="65"/>
      <c r="X86" s="65"/>
    </row>
    <row r="87" spans="1:24" s="70" customFormat="1" ht="7.5" customHeight="1">
      <c r="A87" s="57"/>
      <c r="B87" s="61"/>
      <c r="C87" s="65"/>
      <c r="D87" s="65"/>
      <c r="E87" s="61" t="s">
        <v>120</v>
      </c>
      <c r="F87" s="65"/>
      <c r="G87" s="64"/>
      <c r="H87" s="62"/>
      <c r="I87" s="63"/>
      <c r="J87" s="64"/>
      <c r="K87" s="65"/>
      <c r="L87" s="65"/>
      <c r="M87" s="65"/>
      <c r="N87" s="66">
        <v>6</v>
      </c>
      <c r="O87" s="65"/>
      <c r="P87" s="65"/>
      <c r="Q87" s="65"/>
      <c r="R87" s="65"/>
      <c r="S87" s="65"/>
      <c r="T87" s="65"/>
      <c r="U87" s="65"/>
      <c r="V87" s="71"/>
      <c r="W87" s="65"/>
      <c r="X87" s="65"/>
    </row>
    <row r="88" spans="1:24" s="70" customFormat="1" ht="7.5" customHeight="1">
      <c r="A88" s="57">
        <v>5</v>
      </c>
      <c r="B88" s="58" t="s">
        <v>121</v>
      </c>
      <c r="C88" s="59">
        <v>5507.4</v>
      </c>
      <c r="D88" s="60">
        <f>(C27*1.85*12)/1000</f>
        <v>0</v>
      </c>
      <c r="E88" s="61" t="s">
        <v>122</v>
      </c>
      <c r="F88" s="10" t="s">
        <v>123</v>
      </c>
      <c r="G88" s="10">
        <v>30</v>
      </c>
      <c r="H88" s="62">
        <v>1.5</v>
      </c>
      <c r="I88" s="63">
        <v>45</v>
      </c>
      <c r="J88" s="64"/>
      <c r="K88" s="65"/>
      <c r="L88" s="65"/>
      <c r="M88" s="65"/>
      <c r="N88" s="66">
        <v>45</v>
      </c>
      <c r="O88" s="65"/>
      <c r="P88" s="65"/>
      <c r="Q88" s="65"/>
      <c r="R88" s="65"/>
      <c r="S88" s="65"/>
      <c r="T88" s="65"/>
      <c r="U88" s="65"/>
      <c r="V88" s="67">
        <f>SUM(I27:I29)</f>
        <v>0</v>
      </c>
      <c r="W88" s="68">
        <f>D27-V27</f>
        <v>0</v>
      </c>
      <c r="X88" s="69" t="b">
        <f>IF(W27&gt;0,"НЕДОВЫПОЛНЕНИЕ",IF(W27&lt;0,"ПЕРЕРАСХОД"))</f>
        <v>0</v>
      </c>
    </row>
    <row r="89" spans="1:24" s="70" customFormat="1" ht="7.5" customHeight="1">
      <c r="A89" s="57"/>
      <c r="B89" s="79"/>
      <c r="C89" s="80"/>
      <c r="D89" s="81"/>
      <c r="E89" s="72" t="s">
        <v>108</v>
      </c>
      <c r="F89" s="73" t="s">
        <v>98</v>
      </c>
      <c r="G89" s="74">
        <v>1</v>
      </c>
      <c r="H89" s="75">
        <v>15</v>
      </c>
      <c r="I89" s="76">
        <v>15</v>
      </c>
      <c r="J89" s="64"/>
      <c r="K89" s="65"/>
      <c r="L89" s="65"/>
      <c r="M89" s="78">
        <v>15</v>
      </c>
      <c r="N89" s="64"/>
      <c r="O89" s="65"/>
      <c r="P89" s="65"/>
      <c r="Q89" s="65"/>
      <c r="R89" s="65"/>
      <c r="S89" s="65"/>
      <c r="T89" s="65"/>
      <c r="U89" s="65"/>
      <c r="V89" s="67"/>
      <c r="W89" s="68"/>
      <c r="X89" s="69"/>
    </row>
    <row r="90" spans="1:24" s="70" customFormat="1" ht="7.5" customHeight="1">
      <c r="A90" s="57"/>
      <c r="B90" s="61"/>
      <c r="C90" s="65"/>
      <c r="D90" s="65"/>
      <c r="E90" s="61" t="s">
        <v>106</v>
      </c>
      <c r="F90" s="10" t="s">
        <v>107</v>
      </c>
      <c r="G90" s="10">
        <v>7</v>
      </c>
      <c r="H90" s="62">
        <v>0.76</v>
      </c>
      <c r="I90" s="63">
        <v>5.32</v>
      </c>
      <c r="J90" s="64"/>
      <c r="K90" s="65"/>
      <c r="L90" s="65"/>
      <c r="M90" s="65"/>
      <c r="N90" s="65"/>
      <c r="O90" s="66">
        <v>5.32</v>
      </c>
      <c r="P90" s="65"/>
      <c r="Q90" s="65"/>
      <c r="R90" s="65"/>
      <c r="S90" s="65"/>
      <c r="T90" s="65"/>
      <c r="U90" s="65"/>
      <c r="V90" s="71"/>
      <c r="W90" s="65"/>
      <c r="X90" s="65"/>
    </row>
    <row r="91" spans="1:24" s="70" customFormat="1" ht="7.5" customHeight="1">
      <c r="A91" s="57"/>
      <c r="B91" s="61"/>
      <c r="C91" s="65"/>
      <c r="D91" s="65"/>
      <c r="E91" s="61" t="s">
        <v>124</v>
      </c>
      <c r="F91" s="10"/>
      <c r="G91" s="10">
        <v>30</v>
      </c>
      <c r="H91" s="62"/>
      <c r="I91" s="63"/>
      <c r="J91" s="64"/>
      <c r="K91" s="65"/>
      <c r="L91" s="65"/>
      <c r="M91" s="65"/>
      <c r="N91" s="65"/>
      <c r="O91" s="64"/>
      <c r="P91" s="66"/>
      <c r="Q91" s="65"/>
      <c r="R91" s="65"/>
      <c r="S91" s="65"/>
      <c r="T91" s="65"/>
      <c r="U91" s="65"/>
      <c r="V91" s="71"/>
      <c r="W91" s="65"/>
      <c r="X91" s="65"/>
    </row>
    <row r="92" spans="1:24" s="70" customFormat="1" ht="7.5" customHeight="1">
      <c r="A92" s="57">
        <v>6</v>
      </c>
      <c r="B92" s="58" t="s">
        <v>125</v>
      </c>
      <c r="C92" s="59">
        <v>5955.4</v>
      </c>
      <c r="D92" s="60">
        <f>(C31*1.85*12)/1000</f>
        <v>0</v>
      </c>
      <c r="E92" s="61" t="s">
        <v>126</v>
      </c>
      <c r="F92" s="10" t="s">
        <v>127</v>
      </c>
      <c r="G92" s="10">
        <v>344</v>
      </c>
      <c r="H92" s="62">
        <v>0.13</v>
      </c>
      <c r="I92" s="63">
        <v>44.72</v>
      </c>
      <c r="J92" s="64"/>
      <c r="K92" s="65"/>
      <c r="L92" s="65"/>
      <c r="M92" s="65"/>
      <c r="N92" s="65"/>
      <c r="O92" s="65"/>
      <c r="P92" s="66">
        <v>44.72</v>
      </c>
      <c r="Q92" s="65"/>
      <c r="R92" s="65"/>
      <c r="S92" s="65"/>
      <c r="T92" s="65"/>
      <c r="U92" s="65"/>
      <c r="V92" s="67">
        <f>SUM(I31:I38)</f>
        <v>0</v>
      </c>
      <c r="W92" s="68">
        <f>D31-V31</f>
        <v>0</v>
      </c>
      <c r="X92" s="69" t="b">
        <f>IF(W31&gt;0,"НЕДОВЫПОЛНЕНИЕ",IF(W31&lt;0,"ПЕРЕРАСХОД"))</f>
        <v>0</v>
      </c>
    </row>
    <row r="93" spans="1:24" s="70" customFormat="1" ht="7.5" customHeight="1">
      <c r="A93" s="57"/>
      <c r="B93" s="61"/>
      <c r="C93" s="65"/>
      <c r="D93" s="65"/>
      <c r="E93" s="61" t="s">
        <v>128</v>
      </c>
      <c r="F93" s="10" t="s">
        <v>107</v>
      </c>
      <c r="G93" s="10">
        <v>59.2</v>
      </c>
      <c r="H93" s="62">
        <v>0.76</v>
      </c>
      <c r="I93" s="63">
        <v>44.991999999999997</v>
      </c>
      <c r="J93" s="64"/>
      <c r="K93" s="65"/>
      <c r="L93" s="65"/>
      <c r="M93" s="65"/>
      <c r="N93" s="65"/>
      <c r="O93" s="65"/>
      <c r="P93" s="66">
        <v>44.991999999999997</v>
      </c>
      <c r="Q93" s="65"/>
      <c r="R93" s="65"/>
      <c r="S93" s="65"/>
      <c r="T93" s="65"/>
      <c r="U93" s="65"/>
      <c r="V93" s="71"/>
      <c r="W93" s="65"/>
      <c r="X93" s="65"/>
    </row>
    <row r="94" spans="1:24" s="70" customFormat="1" ht="7.5" customHeight="1">
      <c r="A94" s="57"/>
      <c r="B94" s="61"/>
      <c r="C94" s="65"/>
      <c r="D94" s="65"/>
      <c r="E94" s="61" t="s">
        <v>129</v>
      </c>
      <c r="F94" s="10" t="s">
        <v>130</v>
      </c>
      <c r="G94" s="10">
        <v>30</v>
      </c>
      <c r="H94" s="62">
        <v>0.62</v>
      </c>
      <c r="I94" s="63">
        <v>18.600000000000001</v>
      </c>
      <c r="J94" s="64"/>
      <c r="K94" s="65"/>
      <c r="L94" s="65"/>
      <c r="M94" s="65"/>
      <c r="N94" s="66">
        <v>18.600000000000001</v>
      </c>
      <c r="O94" s="65"/>
      <c r="P94" s="65"/>
      <c r="Q94" s="65"/>
      <c r="R94" s="65"/>
      <c r="S94" s="65"/>
      <c r="T94" s="65"/>
      <c r="U94" s="65"/>
      <c r="V94" s="71"/>
      <c r="W94" s="65"/>
      <c r="X94" s="65"/>
    </row>
    <row r="95" spans="1:24" s="70" customFormat="1" ht="7.5" customHeight="1">
      <c r="A95" s="57"/>
      <c r="B95" s="61"/>
      <c r="C95" s="65"/>
      <c r="D95" s="65"/>
      <c r="E95" s="61" t="s">
        <v>131</v>
      </c>
      <c r="F95" s="10" t="s">
        <v>132</v>
      </c>
      <c r="G95" s="10">
        <v>2</v>
      </c>
      <c r="H95" s="62">
        <v>14</v>
      </c>
      <c r="I95" s="63">
        <v>28</v>
      </c>
      <c r="J95" s="64"/>
      <c r="K95" s="65"/>
      <c r="L95" s="65"/>
      <c r="M95" s="65"/>
      <c r="N95" s="65"/>
      <c r="O95" s="66">
        <v>28</v>
      </c>
      <c r="P95" s="65"/>
      <c r="Q95" s="65"/>
      <c r="R95" s="65"/>
      <c r="S95" s="65"/>
      <c r="T95" s="65"/>
      <c r="U95" s="65"/>
      <c r="V95" s="71"/>
      <c r="W95" s="65"/>
      <c r="X95" s="65"/>
    </row>
    <row r="96" spans="1:24" s="70" customFormat="1" ht="7.5" customHeight="1">
      <c r="A96" s="57"/>
      <c r="B96" s="61"/>
      <c r="C96" s="65"/>
      <c r="D96" s="65"/>
      <c r="E96" s="61" t="s">
        <v>133</v>
      </c>
      <c r="F96" s="10" t="s">
        <v>134</v>
      </c>
      <c r="G96" s="10">
        <v>22</v>
      </c>
      <c r="H96" s="62">
        <v>0.13</v>
      </c>
      <c r="I96" s="63">
        <v>2.86</v>
      </c>
      <c r="J96" s="64"/>
      <c r="K96" s="65"/>
      <c r="L96" s="65"/>
      <c r="M96" s="65"/>
      <c r="N96" s="65"/>
      <c r="O96" s="65"/>
      <c r="P96" s="66">
        <v>2.86</v>
      </c>
      <c r="Q96" s="65"/>
      <c r="R96" s="65"/>
      <c r="S96" s="65"/>
      <c r="T96" s="65"/>
      <c r="U96" s="65"/>
      <c r="V96" s="71"/>
      <c r="W96" s="65"/>
      <c r="X96" s="65"/>
    </row>
    <row r="97" spans="1:24" s="70" customFormat="1" ht="7.5" customHeight="1">
      <c r="A97" s="57"/>
      <c r="B97" s="61"/>
      <c r="C97" s="65"/>
      <c r="D97" s="65"/>
      <c r="E97" s="72" t="s">
        <v>108</v>
      </c>
      <c r="F97" s="73" t="s">
        <v>98</v>
      </c>
      <c r="G97" s="74">
        <v>1</v>
      </c>
      <c r="H97" s="75">
        <v>15</v>
      </c>
      <c r="I97" s="76">
        <v>15</v>
      </c>
      <c r="J97" s="64"/>
      <c r="K97" s="65"/>
      <c r="L97" s="65"/>
      <c r="M97" s="78">
        <v>15</v>
      </c>
      <c r="N97" s="65"/>
      <c r="O97" s="65"/>
      <c r="P97" s="64"/>
      <c r="Q97" s="65"/>
      <c r="R97" s="65"/>
      <c r="S97" s="65"/>
      <c r="T97" s="65"/>
      <c r="U97" s="65"/>
      <c r="V97" s="71"/>
      <c r="W97" s="65"/>
      <c r="X97" s="65"/>
    </row>
    <row r="98" spans="1:24" s="70" customFormat="1" ht="7.5" customHeight="1">
      <c r="A98" s="57"/>
      <c r="B98" s="61"/>
      <c r="C98" s="65"/>
      <c r="D98" s="65"/>
      <c r="E98" s="72" t="s">
        <v>135</v>
      </c>
      <c r="F98" s="73"/>
      <c r="G98" s="74">
        <v>45</v>
      </c>
      <c r="H98" s="62">
        <v>0.62</v>
      </c>
      <c r="I98" s="63">
        <v>27.9</v>
      </c>
      <c r="J98" s="64"/>
      <c r="K98" s="65"/>
      <c r="L98" s="65"/>
      <c r="M98" s="65"/>
      <c r="N98" s="65"/>
      <c r="O98" s="65"/>
      <c r="P98" s="78">
        <v>27.9</v>
      </c>
      <c r="Q98" s="65"/>
      <c r="R98" s="65"/>
      <c r="S98" s="65"/>
      <c r="T98" s="65"/>
      <c r="U98" s="65"/>
      <c r="V98" s="71"/>
      <c r="W98" s="65"/>
      <c r="X98" s="65"/>
    </row>
    <row r="99" spans="1:24" s="70" customFormat="1" ht="7.5" customHeight="1">
      <c r="A99" s="57"/>
      <c r="B99" s="61"/>
      <c r="C99" s="65"/>
      <c r="D99" s="65"/>
      <c r="E99" s="61" t="s">
        <v>136</v>
      </c>
      <c r="F99" s="10" t="s">
        <v>137</v>
      </c>
      <c r="G99" s="84"/>
      <c r="H99" s="62">
        <v>1.45</v>
      </c>
      <c r="I99" s="63">
        <v>0</v>
      </c>
      <c r="J99" s="64"/>
      <c r="K99" s="65"/>
      <c r="L99" s="65"/>
      <c r="M99" s="65"/>
      <c r="N99" s="65"/>
      <c r="O99" s="66">
        <v>0</v>
      </c>
      <c r="P99" s="65"/>
      <c r="Q99" s="65"/>
      <c r="R99" s="65"/>
      <c r="S99" s="65"/>
      <c r="T99" s="65"/>
      <c r="U99" s="65"/>
      <c r="V99" s="71"/>
      <c r="W99" s="65"/>
      <c r="X99" s="65"/>
    </row>
    <row r="100" spans="1:24" s="70" customFormat="1" ht="7.5" customHeight="1">
      <c r="A100" s="57"/>
      <c r="B100" s="61"/>
      <c r="C100" s="65"/>
      <c r="D100" s="65"/>
      <c r="E100" s="61" t="s">
        <v>124</v>
      </c>
      <c r="F100" s="10"/>
      <c r="G100" s="10">
        <v>30</v>
      </c>
      <c r="H100" s="62"/>
      <c r="I100" s="63"/>
      <c r="J100" s="64"/>
      <c r="K100" s="65"/>
      <c r="L100" s="65"/>
      <c r="M100" s="65"/>
      <c r="N100" s="65"/>
      <c r="O100" s="64"/>
      <c r="P100" s="66"/>
      <c r="Q100" s="65"/>
      <c r="R100" s="65"/>
      <c r="S100" s="65"/>
      <c r="T100" s="65"/>
      <c r="U100" s="65"/>
      <c r="V100" s="71"/>
      <c r="W100" s="65"/>
      <c r="X100" s="65"/>
    </row>
    <row r="101" spans="1:24" s="70" customFormat="1" ht="7.5" customHeight="1">
      <c r="A101" s="57"/>
      <c r="B101" s="61"/>
      <c r="C101" s="65"/>
      <c r="D101" s="65"/>
      <c r="E101" s="61" t="s">
        <v>138</v>
      </c>
      <c r="F101" s="10"/>
      <c r="G101" s="10"/>
      <c r="H101" s="62"/>
      <c r="I101" s="63"/>
      <c r="J101" s="64"/>
      <c r="K101" s="65"/>
      <c r="L101" s="65"/>
      <c r="M101" s="65"/>
      <c r="N101" s="65"/>
      <c r="O101" s="66"/>
      <c r="P101" s="65"/>
      <c r="Q101" s="65"/>
      <c r="R101" s="65"/>
      <c r="S101" s="65"/>
      <c r="T101" s="65"/>
      <c r="U101" s="65"/>
      <c r="V101" s="71"/>
      <c r="W101" s="65"/>
      <c r="X101" s="65"/>
    </row>
    <row r="102" spans="1:24" s="70" customFormat="1" ht="7.5" customHeight="1">
      <c r="A102" s="57">
        <v>7</v>
      </c>
      <c r="B102" s="58" t="s">
        <v>139</v>
      </c>
      <c r="C102" s="59">
        <v>8351.4</v>
      </c>
      <c r="D102" s="60">
        <f>(C41*1.85*12)/1000</f>
        <v>0</v>
      </c>
      <c r="E102" s="61" t="s">
        <v>140</v>
      </c>
      <c r="F102" s="10" t="s">
        <v>94</v>
      </c>
      <c r="G102" s="10">
        <v>30</v>
      </c>
      <c r="H102" s="62">
        <v>1.2</v>
      </c>
      <c r="I102" s="63">
        <v>36</v>
      </c>
      <c r="J102" s="64"/>
      <c r="K102" s="65"/>
      <c r="L102" s="65"/>
      <c r="M102" s="66">
        <v>36</v>
      </c>
      <c r="N102" s="65"/>
      <c r="O102" s="65"/>
      <c r="P102" s="65"/>
      <c r="Q102" s="65"/>
      <c r="R102" s="65"/>
      <c r="S102" s="65"/>
      <c r="T102" s="65"/>
      <c r="U102" s="65"/>
      <c r="V102" s="67">
        <f>SUM(I41:I42)</f>
        <v>0</v>
      </c>
      <c r="W102" s="68">
        <f>D41-V41</f>
        <v>0</v>
      </c>
      <c r="X102" s="69" t="b">
        <f>IF(W41&gt;0,"НЕДОВЫПОЛНЕНИЕ",IF(W41&lt;0,"ПЕРЕРАСХОД"))</f>
        <v>0</v>
      </c>
    </row>
    <row r="103" spans="1:24" s="70" customFormat="1" ht="7.5" customHeight="1">
      <c r="A103" s="57"/>
      <c r="B103" s="61"/>
      <c r="C103" s="65"/>
      <c r="D103" s="65"/>
      <c r="E103" s="61" t="s">
        <v>141</v>
      </c>
      <c r="F103" s="10" t="s">
        <v>107</v>
      </c>
      <c r="G103" s="10">
        <v>20</v>
      </c>
      <c r="H103" s="62">
        <v>0.76</v>
      </c>
      <c r="I103" s="63">
        <v>15.2</v>
      </c>
      <c r="J103" s="64"/>
      <c r="K103" s="65"/>
      <c r="L103" s="65"/>
      <c r="M103" s="65"/>
      <c r="N103" s="66">
        <v>15.2</v>
      </c>
      <c r="O103" s="65"/>
      <c r="P103" s="65"/>
      <c r="Q103" s="65"/>
      <c r="R103" s="65"/>
      <c r="S103" s="65"/>
      <c r="T103" s="65"/>
      <c r="U103" s="65"/>
      <c r="V103" s="71"/>
      <c r="W103" s="65"/>
      <c r="X103" s="65"/>
    </row>
    <row r="104" spans="1:24" s="70" customFormat="1" ht="7.5" customHeight="1">
      <c r="A104" s="57"/>
      <c r="B104" s="61"/>
      <c r="C104" s="65"/>
      <c r="D104" s="65"/>
      <c r="E104" s="61" t="s">
        <v>142</v>
      </c>
      <c r="F104" s="10"/>
      <c r="G104" s="10">
        <v>25</v>
      </c>
      <c r="H104" s="62"/>
      <c r="I104" s="63"/>
      <c r="J104" s="64"/>
      <c r="K104" s="65"/>
      <c r="L104" s="65"/>
      <c r="M104" s="65"/>
      <c r="N104" s="66"/>
      <c r="O104" s="65"/>
      <c r="P104" s="65"/>
      <c r="Q104" s="65"/>
      <c r="R104" s="65"/>
      <c r="S104" s="65"/>
      <c r="T104" s="65"/>
      <c r="U104" s="65"/>
      <c r="V104" s="71"/>
      <c r="W104" s="65"/>
      <c r="X104" s="65"/>
    </row>
    <row r="105" spans="1:24" s="70" customFormat="1" ht="7.5" customHeight="1">
      <c r="A105" s="57"/>
      <c r="B105" s="61"/>
      <c r="C105" s="65"/>
      <c r="D105" s="65"/>
      <c r="E105" s="72" t="s">
        <v>143</v>
      </c>
      <c r="F105" s="73" t="s">
        <v>98</v>
      </c>
      <c r="G105" s="74">
        <v>1</v>
      </c>
      <c r="H105" s="75">
        <v>15</v>
      </c>
      <c r="I105" s="76">
        <v>15</v>
      </c>
      <c r="J105" s="64"/>
      <c r="K105" s="65"/>
      <c r="L105" s="65"/>
      <c r="M105" s="66">
        <v>15</v>
      </c>
      <c r="N105" s="64"/>
      <c r="O105" s="65"/>
      <c r="P105" s="65"/>
      <c r="Q105" s="65"/>
      <c r="R105" s="65"/>
      <c r="S105" s="65"/>
      <c r="T105" s="65"/>
      <c r="U105" s="65"/>
      <c r="V105" s="71"/>
      <c r="W105" s="65"/>
      <c r="X105" s="65"/>
    </row>
    <row r="106" spans="1:24" s="70" customFormat="1" ht="7.5" customHeight="1">
      <c r="A106" s="57"/>
      <c r="B106" s="61"/>
      <c r="C106" s="65"/>
      <c r="D106" s="65"/>
      <c r="E106" s="61" t="s">
        <v>124</v>
      </c>
      <c r="F106" s="10"/>
      <c r="G106" s="10">
        <v>30</v>
      </c>
      <c r="H106" s="85"/>
      <c r="I106" s="86"/>
      <c r="J106" s="64"/>
      <c r="K106" s="65"/>
      <c r="L106" s="65"/>
      <c r="M106" s="64"/>
      <c r="N106" s="64"/>
      <c r="O106" s="65"/>
      <c r="P106" s="66"/>
      <c r="Q106" s="65"/>
      <c r="R106" s="65"/>
      <c r="S106" s="65"/>
      <c r="T106" s="65"/>
      <c r="U106" s="65"/>
      <c r="V106" s="71"/>
      <c r="W106" s="65"/>
      <c r="X106" s="65"/>
    </row>
    <row r="107" spans="1:24" s="70" customFormat="1" ht="7.5" customHeight="1">
      <c r="A107" s="57"/>
      <c r="B107" s="61"/>
      <c r="C107" s="65"/>
      <c r="D107" s="65"/>
      <c r="E107" s="61" t="s">
        <v>144</v>
      </c>
      <c r="F107" s="10"/>
      <c r="G107" s="10">
        <v>32</v>
      </c>
      <c r="H107" s="85"/>
      <c r="I107" s="86"/>
      <c r="J107" s="64"/>
      <c r="K107" s="65"/>
      <c r="L107" s="65"/>
      <c r="M107" s="64"/>
      <c r="N107" s="64"/>
      <c r="O107" s="65"/>
      <c r="P107" s="66"/>
      <c r="Q107" s="65"/>
      <c r="R107" s="65"/>
      <c r="S107" s="65"/>
      <c r="T107" s="65"/>
      <c r="U107" s="65"/>
      <c r="V107" s="71"/>
      <c r="W107" s="65"/>
      <c r="X107" s="65"/>
    </row>
    <row r="108" spans="1:24" s="70" customFormat="1" ht="7.5" customHeight="1">
      <c r="A108" s="57"/>
      <c r="B108" s="61"/>
      <c r="C108" s="65"/>
      <c r="D108" s="65"/>
      <c r="E108" s="61" t="s">
        <v>145</v>
      </c>
      <c r="F108" s="10"/>
      <c r="G108" s="10">
        <v>32</v>
      </c>
      <c r="H108" s="85"/>
      <c r="I108" s="86"/>
      <c r="J108" s="64"/>
      <c r="K108" s="65"/>
      <c r="L108" s="65"/>
      <c r="M108" s="64"/>
      <c r="N108" s="64"/>
      <c r="O108" s="65"/>
      <c r="P108" s="66"/>
      <c r="Q108" s="65"/>
      <c r="R108" s="65"/>
      <c r="S108" s="65"/>
      <c r="T108" s="65"/>
      <c r="U108" s="65"/>
      <c r="V108" s="71"/>
      <c r="W108" s="65"/>
      <c r="X108" s="65"/>
    </row>
    <row r="109" spans="1:24" s="70" customFormat="1" ht="7.5" customHeight="1">
      <c r="A109" s="57"/>
      <c r="B109" s="61"/>
      <c r="C109" s="65"/>
      <c r="D109" s="65"/>
      <c r="E109" s="61" t="s">
        <v>146</v>
      </c>
      <c r="F109" s="10"/>
      <c r="G109" s="10">
        <v>30</v>
      </c>
      <c r="H109" s="85"/>
      <c r="I109" s="86"/>
      <c r="J109" s="64"/>
      <c r="K109" s="65"/>
      <c r="L109" s="65"/>
      <c r="M109" s="64"/>
      <c r="N109" s="64"/>
      <c r="O109" s="66"/>
      <c r="P109" s="64"/>
      <c r="Q109" s="65"/>
      <c r="R109" s="65"/>
      <c r="S109" s="65"/>
      <c r="T109" s="65"/>
      <c r="U109" s="65"/>
      <c r="V109" s="71"/>
      <c r="W109" s="65"/>
      <c r="X109" s="65"/>
    </row>
    <row r="110" spans="1:24" s="70" customFormat="1" ht="7.5" customHeight="1">
      <c r="A110" s="57"/>
      <c r="B110" s="61"/>
      <c r="C110" s="65"/>
      <c r="D110" s="65"/>
      <c r="E110" s="61" t="s">
        <v>147</v>
      </c>
      <c r="F110" s="10"/>
      <c r="G110" s="10">
        <v>13</v>
      </c>
      <c r="H110" s="85"/>
      <c r="I110" s="86"/>
      <c r="J110" s="64"/>
      <c r="K110" s="65"/>
      <c r="L110" s="65"/>
      <c r="M110" s="64"/>
      <c r="N110" s="64"/>
      <c r="O110" s="66"/>
      <c r="P110" s="64"/>
      <c r="Q110" s="65"/>
      <c r="R110" s="65"/>
      <c r="S110" s="65"/>
      <c r="T110" s="65"/>
      <c r="U110" s="65"/>
      <c r="V110" s="71"/>
      <c r="W110" s="65"/>
      <c r="X110" s="65"/>
    </row>
    <row r="111" spans="1:24" s="70" customFormat="1" ht="7.5" customHeight="1">
      <c r="A111" s="57">
        <v>8</v>
      </c>
      <c r="B111" s="58" t="s">
        <v>148</v>
      </c>
      <c r="C111" s="59">
        <v>10405.5</v>
      </c>
      <c r="D111" s="60">
        <f>(C50*1.85*12)/1000</f>
        <v>0</v>
      </c>
      <c r="E111" s="61" t="s">
        <v>149</v>
      </c>
      <c r="F111" s="10" t="s">
        <v>123</v>
      </c>
      <c r="G111" s="10">
        <v>10</v>
      </c>
      <c r="H111" s="62">
        <v>1.5</v>
      </c>
      <c r="I111" s="63">
        <v>15</v>
      </c>
      <c r="J111" s="64"/>
      <c r="K111" s="65"/>
      <c r="L111" s="65"/>
      <c r="M111" s="65"/>
      <c r="N111" s="65"/>
      <c r="O111" s="66">
        <v>15</v>
      </c>
      <c r="P111" s="65"/>
      <c r="Q111" s="65"/>
      <c r="R111" s="65"/>
      <c r="S111" s="65"/>
      <c r="T111" s="65"/>
      <c r="U111" s="65"/>
      <c r="V111" s="67">
        <f>SUM(I50)</f>
        <v>0</v>
      </c>
      <c r="W111" s="68">
        <f>D50-V50</f>
        <v>0</v>
      </c>
      <c r="X111" s="69" t="b">
        <f>IF(W50&gt;0,"НЕДОВЫПОЛНЕНИЕ",IF(W50&lt;0,"ПЕРЕРАСХОД"))</f>
        <v>0</v>
      </c>
    </row>
    <row r="112" spans="1:24" s="70" customFormat="1" ht="7.5" customHeight="1">
      <c r="A112" s="57"/>
      <c r="B112" s="79"/>
      <c r="C112" s="59"/>
      <c r="D112" s="60"/>
      <c r="E112" s="87" t="s">
        <v>150</v>
      </c>
      <c r="F112" s="10"/>
      <c r="G112" s="74">
        <v>1</v>
      </c>
      <c r="H112" s="75">
        <v>15</v>
      </c>
      <c r="I112" s="76">
        <v>15</v>
      </c>
      <c r="J112" s="64"/>
      <c r="K112" s="65"/>
      <c r="L112" s="65"/>
      <c r="M112" s="66">
        <v>15</v>
      </c>
      <c r="N112" s="65"/>
      <c r="O112" s="64"/>
      <c r="P112" s="65"/>
      <c r="Q112" s="65"/>
      <c r="R112" s="65"/>
      <c r="S112" s="65"/>
      <c r="T112" s="65"/>
      <c r="U112" s="65"/>
      <c r="V112" s="67"/>
      <c r="W112" s="68"/>
      <c r="X112" s="69"/>
    </row>
    <row r="113" spans="1:24" s="70" customFormat="1" ht="7.5" customHeight="1">
      <c r="A113" s="57"/>
      <c r="B113" s="79"/>
      <c r="C113" s="59"/>
      <c r="D113" s="60"/>
      <c r="E113" s="61" t="s">
        <v>145</v>
      </c>
      <c r="F113" s="10"/>
      <c r="G113" s="10">
        <v>20</v>
      </c>
      <c r="H113" s="75"/>
      <c r="I113" s="76"/>
      <c r="J113" s="64"/>
      <c r="K113" s="65"/>
      <c r="L113" s="65"/>
      <c r="M113" s="64"/>
      <c r="N113" s="65"/>
      <c r="O113" s="64"/>
      <c r="P113" s="66"/>
      <c r="Q113" s="65"/>
      <c r="R113" s="65"/>
      <c r="S113" s="65"/>
      <c r="T113" s="65"/>
      <c r="U113" s="65"/>
      <c r="V113" s="67"/>
      <c r="W113" s="68"/>
      <c r="X113" s="69"/>
    </row>
    <row r="114" spans="1:24" s="70" customFormat="1" ht="7.5" customHeight="1" collapsed="1">
      <c r="A114" s="57"/>
      <c r="B114" s="79"/>
      <c r="C114" s="59"/>
      <c r="D114" s="60"/>
      <c r="E114" s="61" t="s">
        <v>151</v>
      </c>
      <c r="F114" s="10"/>
      <c r="G114" s="10">
        <v>10</v>
      </c>
      <c r="H114" s="75"/>
      <c r="I114" s="76"/>
      <c r="J114" s="64"/>
      <c r="K114" s="65"/>
      <c r="L114" s="65"/>
      <c r="M114" s="64"/>
      <c r="N114" s="65"/>
      <c r="O114" s="64"/>
      <c r="P114" s="66"/>
      <c r="Q114" s="65"/>
      <c r="R114" s="65"/>
      <c r="S114" s="65"/>
      <c r="T114" s="65"/>
      <c r="U114" s="65"/>
      <c r="V114" s="67"/>
      <c r="W114" s="68"/>
      <c r="X114" s="69"/>
    </row>
    <row r="115" spans="1:24" s="96" customFormat="1" ht="24.75" hidden="1" customHeight="1" outlineLevel="1">
      <c r="A115" s="88"/>
      <c r="B115" s="89"/>
      <c r="C115" s="89"/>
      <c r="D115" s="90">
        <f>SUM(D9:D50)</f>
        <v>0</v>
      </c>
      <c r="E115" s="89"/>
      <c r="F115" s="89"/>
      <c r="G115" s="89"/>
      <c r="H115" s="90"/>
      <c r="I115" s="91">
        <f t="shared" ref="I115:W115" si="0">SUM(I70:I111)</f>
        <v>779.9620000000001</v>
      </c>
      <c r="J115" s="92">
        <f t="shared" si="0"/>
        <v>0</v>
      </c>
      <c r="K115" s="92">
        <f t="shared" si="0"/>
        <v>0</v>
      </c>
      <c r="L115" s="92">
        <f t="shared" si="0"/>
        <v>30</v>
      </c>
      <c r="M115" s="92">
        <f t="shared" si="0"/>
        <v>196.11</v>
      </c>
      <c r="N115" s="92">
        <f t="shared" si="0"/>
        <v>99.8</v>
      </c>
      <c r="O115" s="92">
        <f t="shared" si="0"/>
        <v>78.08</v>
      </c>
      <c r="P115" s="92">
        <f t="shared" si="0"/>
        <v>186.97200000000001</v>
      </c>
      <c r="Q115" s="92">
        <f t="shared" si="0"/>
        <v>0</v>
      </c>
      <c r="R115" s="92">
        <f t="shared" si="0"/>
        <v>0</v>
      </c>
      <c r="S115" s="92">
        <f t="shared" si="0"/>
        <v>210</v>
      </c>
      <c r="T115" s="92">
        <f t="shared" si="0"/>
        <v>0</v>
      </c>
      <c r="U115" s="92">
        <f t="shared" si="0"/>
        <v>0</v>
      </c>
      <c r="V115" s="93">
        <f t="shared" si="0"/>
        <v>0</v>
      </c>
      <c r="W115" s="94">
        <f t="shared" si="0"/>
        <v>0</v>
      </c>
      <c r="X115" s="95" t="b">
        <f>IF(W54&gt;0,"НЕДОВЫПОЛНЕНИЕ",IF(W54&lt;0,"ПЕРЕРАСХОД"))</f>
        <v>0</v>
      </c>
    </row>
    <row r="116" spans="1:24" s="98" customFormat="1" ht="30" hidden="1" customHeight="1" outlineLevel="1">
      <c r="A116" s="97"/>
      <c r="J116" s="99">
        <v>142.79300000000001</v>
      </c>
      <c r="K116" s="100">
        <v>142.79300000000001</v>
      </c>
      <c r="L116" s="100">
        <v>142.79300000000001</v>
      </c>
      <c r="M116" s="100">
        <v>142.79300000000001</v>
      </c>
      <c r="N116" s="100">
        <v>142.79300000000001</v>
      </c>
      <c r="O116" s="100">
        <v>142.79300000000001</v>
      </c>
      <c r="P116" s="100">
        <v>142.79300000000001</v>
      </c>
      <c r="Q116" s="100">
        <v>142.79300000000001</v>
      </c>
      <c r="R116" s="100">
        <v>142.79300000000001</v>
      </c>
      <c r="S116" s="100">
        <v>142.79300000000001</v>
      </c>
      <c r="T116" s="100">
        <v>142.79300000000001</v>
      </c>
      <c r="U116" s="100">
        <v>142.79300000000001</v>
      </c>
    </row>
    <row r="117" spans="1:24" s="98" customFormat="1" ht="30" hidden="1" customHeight="1" outlineLevel="1">
      <c r="A117" s="97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0"/>
    </row>
    <row r="118" spans="1:24" s="105" customFormat="1" ht="8.25" customHeight="1">
      <c r="A118" s="148" t="s">
        <v>152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50"/>
      <c r="V118" s="102"/>
      <c r="W118" s="103"/>
      <c r="X118" s="104"/>
    </row>
    <row r="119" spans="1:24" s="105" customFormat="1" ht="26.25" customHeight="1">
      <c r="A119" s="151" t="s">
        <v>153</v>
      </c>
      <c r="B119" s="151"/>
      <c r="C119" s="151"/>
      <c r="D119" s="151"/>
      <c r="E119" s="151"/>
      <c r="F119" s="151"/>
      <c r="G119" s="151"/>
      <c r="H119" s="106"/>
      <c r="I119" s="107"/>
      <c r="J119" s="108">
        <v>1</v>
      </c>
      <c r="K119" s="108">
        <v>1</v>
      </c>
      <c r="L119" s="108">
        <v>1</v>
      </c>
      <c r="M119" s="108">
        <v>1</v>
      </c>
      <c r="N119" s="109"/>
      <c r="O119" s="109"/>
      <c r="P119" s="109"/>
      <c r="Q119" s="109"/>
      <c r="R119" s="109"/>
      <c r="S119" s="109"/>
      <c r="T119" s="109"/>
      <c r="U119" s="109"/>
      <c r="V119" s="102"/>
      <c r="W119" s="103"/>
      <c r="X119" s="104"/>
    </row>
    <row r="120" spans="1:24" s="105" customFormat="1" ht="26.25" customHeight="1">
      <c r="A120" s="152" t="s">
        <v>154</v>
      </c>
      <c r="B120" s="152"/>
      <c r="C120" s="152"/>
      <c r="D120" s="152"/>
      <c r="E120" s="152"/>
      <c r="F120" s="152"/>
      <c r="G120" s="152"/>
      <c r="H120" s="106"/>
      <c r="I120" s="107"/>
      <c r="J120" s="108">
        <v>1</v>
      </c>
      <c r="K120" s="108">
        <v>1</v>
      </c>
      <c r="L120" s="108">
        <v>1</v>
      </c>
      <c r="M120" s="108">
        <v>1</v>
      </c>
      <c r="N120" s="109"/>
      <c r="O120" s="109"/>
      <c r="P120" s="109"/>
      <c r="Q120" s="109"/>
      <c r="R120" s="109"/>
      <c r="S120" s="109"/>
      <c r="T120" s="109"/>
      <c r="U120" s="109"/>
      <c r="V120" s="102"/>
      <c r="W120" s="103"/>
      <c r="X120" s="104"/>
    </row>
    <row r="121" spans="1:24" s="105" customFormat="1" ht="26.25" customHeight="1">
      <c r="A121" s="152" t="s">
        <v>155</v>
      </c>
      <c r="B121" s="152"/>
      <c r="C121" s="152"/>
      <c r="D121" s="152"/>
      <c r="E121" s="152"/>
      <c r="F121" s="152"/>
      <c r="G121" s="152"/>
      <c r="H121" s="106"/>
      <c r="I121" s="107"/>
      <c r="J121" s="108">
        <v>1</v>
      </c>
      <c r="K121" s="108">
        <v>1</v>
      </c>
      <c r="L121" s="108">
        <v>1</v>
      </c>
      <c r="M121" s="108">
        <v>1</v>
      </c>
      <c r="N121" s="109"/>
      <c r="O121" s="109"/>
      <c r="P121" s="109"/>
      <c r="Q121" s="109"/>
      <c r="R121" s="109"/>
      <c r="S121" s="109"/>
      <c r="T121" s="109"/>
      <c r="U121" s="109"/>
      <c r="V121" s="102"/>
      <c r="W121" s="103"/>
      <c r="X121" s="104"/>
    </row>
    <row r="122" spans="1:24" s="105" customFormat="1" ht="26.25" customHeight="1">
      <c r="A122" s="153" t="s">
        <v>156</v>
      </c>
      <c r="B122" s="153"/>
      <c r="C122" s="153"/>
      <c r="D122" s="153"/>
      <c r="E122" s="153"/>
      <c r="F122" s="153"/>
      <c r="G122" s="153"/>
      <c r="H122" s="106"/>
      <c r="I122" s="107"/>
      <c r="J122" s="109"/>
      <c r="K122" s="109"/>
      <c r="L122" s="109"/>
      <c r="M122" s="109"/>
      <c r="N122" s="108">
        <v>1</v>
      </c>
      <c r="O122" s="108">
        <v>1</v>
      </c>
      <c r="P122" s="108">
        <v>1</v>
      </c>
      <c r="Q122" s="108">
        <v>1</v>
      </c>
      <c r="R122" s="109"/>
      <c r="S122" s="109"/>
      <c r="T122" s="109"/>
      <c r="U122" s="109"/>
      <c r="V122" s="102"/>
      <c r="W122" s="103"/>
      <c r="X122" s="104"/>
    </row>
    <row r="123" spans="1:24" s="105" customFormat="1" ht="26.25" customHeight="1">
      <c r="A123" s="110"/>
      <c r="B123" s="111"/>
      <c r="C123" s="112"/>
      <c r="D123" s="113"/>
      <c r="E123" s="114" t="s">
        <v>157</v>
      </c>
      <c r="F123" s="106"/>
      <c r="G123" s="115"/>
      <c r="H123" s="106"/>
      <c r="I123" s="107"/>
      <c r="J123" s="109"/>
      <c r="K123" s="109"/>
      <c r="L123" s="109"/>
      <c r="M123" s="108">
        <v>1</v>
      </c>
      <c r="N123" s="108">
        <v>1</v>
      </c>
      <c r="O123" s="108">
        <v>1</v>
      </c>
      <c r="P123" s="108">
        <v>1</v>
      </c>
      <c r="Q123" s="108">
        <v>1</v>
      </c>
      <c r="R123" s="108">
        <v>1</v>
      </c>
      <c r="S123" s="109"/>
      <c r="T123" s="109"/>
      <c r="U123" s="109"/>
      <c r="V123" s="102"/>
      <c r="W123" s="103"/>
      <c r="X123" s="104"/>
    </row>
    <row r="124" spans="1:24" s="105" customFormat="1" ht="26.25" customHeight="1">
      <c r="A124" s="116"/>
      <c r="B124" s="117"/>
      <c r="C124" s="118"/>
      <c r="D124" s="119"/>
      <c r="E124" s="120" t="s">
        <v>158</v>
      </c>
      <c r="F124" s="121"/>
      <c r="G124" s="115"/>
      <c r="H124" s="121"/>
      <c r="I124" s="122"/>
      <c r="J124" s="109"/>
      <c r="K124" s="109"/>
      <c r="L124" s="109"/>
      <c r="M124" s="108">
        <v>1</v>
      </c>
      <c r="N124" s="108">
        <v>1</v>
      </c>
      <c r="O124" s="108">
        <v>1</v>
      </c>
      <c r="P124" s="108">
        <v>1</v>
      </c>
      <c r="Q124" s="108">
        <v>1</v>
      </c>
      <c r="R124" s="108">
        <v>1</v>
      </c>
      <c r="S124" s="109"/>
      <c r="T124" s="109"/>
      <c r="U124" s="109"/>
      <c r="V124" s="123"/>
      <c r="W124" s="124"/>
      <c r="X124" s="104"/>
    </row>
    <row r="125" spans="1:24" s="105" customFormat="1" ht="26.25" customHeight="1">
      <c r="A125" s="116"/>
      <c r="B125" s="117"/>
      <c r="C125" s="118"/>
      <c r="D125" s="119"/>
      <c r="E125" s="120" t="s">
        <v>159</v>
      </c>
      <c r="F125" s="121"/>
      <c r="G125" s="115"/>
      <c r="H125" s="121"/>
      <c r="I125" s="122"/>
      <c r="J125" s="109"/>
      <c r="K125" s="109"/>
      <c r="L125" s="109"/>
      <c r="M125" s="108">
        <v>1</v>
      </c>
      <c r="N125" s="108">
        <v>1</v>
      </c>
      <c r="O125" s="108">
        <v>1</v>
      </c>
      <c r="P125" s="108">
        <v>1</v>
      </c>
      <c r="Q125" s="108">
        <v>1</v>
      </c>
      <c r="R125" s="108">
        <v>1</v>
      </c>
      <c r="S125" s="109"/>
      <c r="T125" s="109"/>
      <c r="U125" s="109"/>
      <c r="V125" s="123"/>
      <c r="W125" s="124"/>
      <c r="X125" s="104"/>
    </row>
    <row r="126" spans="1:24" s="105" customFormat="1" ht="26.25" customHeight="1">
      <c r="A126" s="116"/>
      <c r="B126" s="117"/>
      <c r="C126" s="118"/>
      <c r="D126" s="119"/>
      <c r="E126" s="120" t="s">
        <v>160</v>
      </c>
      <c r="F126" s="121"/>
      <c r="G126" s="115"/>
      <c r="H126" s="121"/>
      <c r="I126" s="122"/>
      <c r="J126" s="109"/>
      <c r="K126" s="109"/>
      <c r="L126" s="109"/>
      <c r="M126" s="108">
        <v>1</v>
      </c>
      <c r="N126" s="108">
        <v>1</v>
      </c>
      <c r="O126" s="108">
        <v>1</v>
      </c>
      <c r="P126" s="108">
        <v>1</v>
      </c>
      <c r="Q126" s="108">
        <v>1</v>
      </c>
      <c r="R126" s="108">
        <v>1</v>
      </c>
      <c r="S126" s="109"/>
      <c r="T126" s="109"/>
      <c r="U126" s="109"/>
      <c r="V126" s="123"/>
      <c r="W126" s="124"/>
      <c r="X126" s="104"/>
    </row>
    <row r="127" spans="1:24" s="105" customFormat="1" ht="26.25" customHeight="1">
      <c r="A127" s="116"/>
      <c r="B127" s="117"/>
      <c r="C127" s="118"/>
      <c r="D127" s="119"/>
      <c r="E127" s="120" t="s">
        <v>161</v>
      </c>
      <c r="F127" s="121"/>
      <c r="G127" s="115"/>
      <c r="H127" s="121"/>
      <c r="I127" s="122"/>
      <c r="J127" s="109"/>
      <c r="K127" s="109"/>
      <c r="L127" s="109"/>
      <c r="M127" s="108">
        <v>1</v>
      </c>
      <c r="N127" s="108">
        <v>1</v>
      </c>
      <c r="O127" s="108">
        <v>1</v>
      </c>
      <c r="P127" s="108">
        <v>1</v>
      </c>
      <c r="Q127" s="108">
        <v>1</v>
      </c>
      <c r="R127" s="108">
        <v>1</v>
      </c>
      <c r="S127" s="109"/>
      <c r="T127" s="109"/>
      <c r="U127" s="109"/>
      <c r="V127" s="123"/>
      <c r="W127" s="124"/>
      <c r="X127" s="104"/>
    </row>
    <row r="128" spans="1:24" s="105" customFormat="1" ht="26.25" customHeight="1">
      <c r="A128" s="116"/>
      <c r="B128" s="117"/>
      <c r="C128" s="118"/>
      <c r="D128" s="119"/>
      <c r="E128" s="120" t="s">
        <v>162</v>
      </c>
      <c r="F128" s="121"/>
      <c r="G128" s="115"/>
      <c r="H128" s="121"/>
      <c r="I128" s="122"/>
      <c r="J128" s="109"/>
      <c r="K128" s="109"/>
      <c r="L128" s="109"/>
      <c r="M128" s="108">
        <v>1</v>
      </c>
      <c r="N128" s="108">
        <v>1</v>
      </c>
      <c r="O128" s="108">
        <v>1</v>
      </c>
      <c r="P128" s="108">
        <v>1</v>
      </c>
      <c r="Q128" s="108">
        <v>1</v>
      </c>
      <c r="R128" s="108">
        <v>1</v>
      </c>
      <c r="S128" s="109"/>
      <c r="T128" s="109"/>
      <c r="U128" s="109"/>
      <c r="V128" s="123"/>
      <c r="W128" s="124"/>
      <c r="X128" s="104"/>
    </row>
    <row r="129" spans="1:24" ht="26.25" customHeight="1">
      <c r="A129" s="125"/>
      <c r="B129" s="126"/>
      <c r="C129" s="127"/>
      <c r="D129" s="127"/>
      <c r="E129" s="128" t="s">
        <v>163</v>
      </c>
      <c r="F129" s="126"/>
      <c r="G129" s="129"/>
      <c r="H129" s="126"/>
      <c r="I129" s="126"/>
      <c r="J129" s="130"/>
      <c r="K129" s="130"/>
      <c r="L129" s="130"/>
      <c r="M129" s="108">
        <v>1</v>
      </c>
      <c r="N129" s="108">
        <v>1</v>
      </c>
      <c r="O129" s="108">
        <v>1</v>
      </c>
      <c r="P129" s="108">
        <v>1</v>
      </c>
      <c r="Q129" s="108">
        <v>1</v>
      </c>
      <c r="R129" s="108">
        <v>1</v>
      </c>
      <c r="S129" s="130"/>
      <c r="T129" s="130"/>
      <c r="U129" s="130"/>
    </row>
    <row r="130" spans="1:24" ht="26.25" customHeight="1">
      <c r="A130" s="125"/>
      <c r="B130" s="126"/>
      <c r="C130" s="127"/>
      <c r="D130" s="127"/>
      <c r="E130" s="128" t="s">
        <v>164</v>
      </c>
      <c r="F130" s="126"/>
      <c r="G130" s="129"/>
      <c r="H130" s="126"/>
      <c r="I130" s="126"/>
      <c r="J130" s="130"/>
      <c r="K130" s="130"/>
      <c r="L130" s="130"/>
      <c r="M130" s="130"/>
      <c r="N130" s="133"/>
      <c r="O130" s="133"/>
      <c r="P130" s="133"/>
      <c r="Q130" s="133"/>
      <c r="R130" s="108">
        <v>1</v>
      </c>
      <c r="S130" s="130"/>
      <c r="T130" s="130"/>
      <c r="U130" s="130"/>
    </row>
    <row r="131" spans="1:24" ht="26.25" customHeight="1">
      <c r="A131" s="125"/>
      <c r="B131" s="126"/>
      <c r="C131" s="127"/>
      <c r="D131" s="127"/>
      <c r="E131" s="128" t="s">
        <v>165</v>
      </c>
      <c r="F131" s="126"/>
      <c r="G131" s="129"/>
      <c r="H131" s="126"/>
      <c r="I131" s="126"/>
      <c r="J131" s="130"/>
      <c r="K131" s="130"/>
      <c r="L131" s="130"/>
      <c r="M131" s="130"/>
      <c r="N131" s="133"/>
      <c r="O131" s="133"/>
      <c r="P131" s="133"/>
      <c r="Q131" s="133"/>
      <c r="R131" s="108">
        <v>1</v>
      </c>
      <c r="S131" s="130"/>
      <c r="T131" s="130"/>
      <c r="U131" s="130"/>
    </row>
    <row r="132" spans="1:24" ht="26.25" customHeight="1">
      <c r="A132" s="125"/>
      <c r="B132" s="126"/>
      <c r="C132" s="127"/>
      <c r="D132" s="127"/>
      <c r="E132" s="128" t="s">
        <v>166</v>
      </c>
      <c r="F132" s="126"/>
      <c r="G132" s="129"/>
      <c r="H132" s="126"/>
      <c r="I132" s="126"/>
      <c r="J132" s="130"/>
      <c r="K132" s="130"/>
      <c r="L132" s="130"/>
      <c r="M132" s="130"/>
      <c r="N132" s="133"/>
      <c r="O132" s="133"/>
      <c r="P132" s="133"/>
      <c r="Q132" s="108">
        <v>1</v>
      </c>
      <c r="R132" s="108">
        <v>1</v>
      </c>
      <c r="S132" s="130"/>
      <c r="T132" s="130"/>
      <c r="U132" s="130"/>
    </row>
    <row r="133" spans="1:24" ht="26.25" customHeight="1">
      <c r="A133" s="125"/>
      <c r="B133" s="126"/>
      <c r="C133" s="127"/>
      <c r="D133" s="127"/>
      <c r="E133" s="134" t="s">
        <v>167</v>
      </c>
      <c r="F133" s="126"/>
      <c r="G133" s="129"/>
      <c r="H133" s="126"/>
      <c r="I133" s="126"/>
      <c r="J133" s="130"/>
      <c r="K133" s="130"/>
      <c r="L133" s="130"/>
      <c r="M133" s="130"/>
      <c r="N133" s="133"/>
      <c r="O133" s="133"/>
      <c r="P133" s="133"/>
      <c r="Q133" s="108">
        <v>1</v>
      </c>
      <c r="R133" s="108">
        <v>1</v>
      </c>
      <c r="S133" s="130"/>
      <c r="T133" s="130"/>
      <c r="U133" s="130"/>
    </row>
    <row r="134" spans="1:24" s="105" customFormat="1" ht="26.25" customHeight="1">
      <c r="A134" s="154" t="s">
        <v>168</v>
      </c>
      <c r="B134" s="154"/>
      <c r="C134" s="151"/>
      <c r="D134" s="151"/>
      <c r="E134" s="151"/>
      <c r="F134" s="151"/>
      <c r="G134" s="151"/>
      <c r="H134" s="106"/>
      <c r="I134" s="107"/>
      <c r="J134" s="109"/>
      <c r="K134" s="109"/>
      <c r="L134" s="109"/>
      <c r="M134" s="108">
        <v>1</v>
      </c>
      <c r="N134" s="108">
        <v>1</v>
      </c>
      <c r="O134" s="108">
        <v>1</v>
      </c>
      <c r="P134" s="135">
        <v>1</v>
      </c>
      <c r="Q134" s="108">
        <v>1</v>
      </c>
      <c r="R134" s="108">
        <v>1</v>
      </c>
      <c r="S134" s="109"/>
      <c r="T134" s="109"/>
      <c r="U134" s="109"/>
      <c r="V134" s="102"/>
      <c r="W134" s="103"/>
      <c r="X134" s="104"/>
    </row>
    <row r="135" spans="1:24" s="105" customFormat="1" ht="26.25" customHeight="1">
      <c r="A135" s="136"/>
      <c r="B135" s="137"/>
      <c r="C135" s="112"/>
      <c r="D135" s="113"/>
      <c r="E135" s="138" t="s">
        <v>169</v>
      </c>
      <c r="F135" s="106"/>
      <c r="G135" s="115"/>
      <c r="H135" s="106"/>
      <c r="I135" s="107"/>
      <c r="J135" s="109"/>
      <c r="K135" s="109"/>
      <c r="L135" s="109"/>
      <c r="M135" s="109"/>
      <c r="N135" s="109"/>
      <c r="O135" s="109"/>
      <c r="P135" s="109"/>
      <c r="Q135" s="109"/>
      <c r="R135" s="108">
        <v>1</v>
      </c>
      <c r="S135" s="109"/>
      <c r="T135" s="109"/>
      <c r="U135" s="109"/>
      <c r="V135" s="102"/>
      <c r="W135" s="103"/>
      <c r="X135" s="104"/>
    </row>
    <row r="136" spans="1:24" s="105" customFormat="1" ht="26.25" customHeight="1">
      <c r="A136" s="116"/>
      <c r="B136" s="117"/>
      <c r="C136" s="112"/>
      <c r="D136" s="113"/>
      <c r="E136" s="139" t="s">
        <v>170</v>
      </c>
      <c r="F136" s="106"/>
      <c r="G136" s="115"/>
      <c r="H136" s="106"/>
      <c r="I136" s="107"/>
      <c r="J136" s="109"/>
      <c r="K136" s="109"/>
      <c r="L136" s="109"/>
      <c r="M136" s="109"/>
      <c r="N136" s="109"/>
      <c r="O136" s="109"/>
      <c r="P136" s="109"/>
      <c r="Q136" s="109"/>
      <c r="R136" s="108">
        <v>1</v>
      </c>
      <c r="S136" s="109"/>
      <c r="T136" s="109"/>
      <c r="U136" s="109"/>
      <c r="V136" s="102"/>
      <c r="W136" s="103"/>
      <c r="X136" s="104"/>
    </row>
    <row r="137" spans="1:24" s="105" customFormat="1" ht="26.25" customHeight="1">
      <c r="A137" s="116"/>
      <c r="B137" s="117"/>
      <c r="C137" s="112"/>
      <c r="D137" s="113"/>
      <c r="E137" s="139" t="s">
        <v>171</v>
      </c>
      <c r="F137" s="106"/>
      <c r="G137" s="115"/>
      <c r="H137" s="106"/>
      <c r="I137" s="107"/>
      <c r="J137" s="109"/>
      <c r="K137" s="109"/>
      <c r="L137" s="109"/>
      <c r="M137" s="109"/>
      <c r="N137" s="109"/>
      <c r="O137" s="109"/>
      <c r="P137" s="109"/>
      <c r="Q137" s="109"/>
      <c r="R137" s="108">
        <v>1</v>
      </c>
      <c r="S137" s="109"/>
      <c r="T137" s="109"/>
      <c r="U137" s="109"/>
      <c r="V137" s="102"/>
      <c r="W137" s="103"/>
      <c r="X137" s="104"/>
    </row>
    <row r="138" spans="1:24" s="105" customFormat="1" ht="26.25" customHeight="1">
      <c r="A138" s="116"/>
      <c r="B138" s="117"/>
      <c r="C138" s="112"/>
      <c r="D138" s="113"/>
      <c r="E138" s="139" t="s">
        <v>172</v>
      </c>
      <c r="F138" s="106"/>
      <c r="G138" s="115"/>
      <c r="H138" s="106"/>
      <c r="I138" s="107"/>
      <c r="J138" s="109"/>
      <c r="K138" s="109"/>
      <c r="L138" s="109"/>
      <c r="M138" s="109"/>
      <c r="N138" s="109"/>
      <c r="O138" s="109"/>
      <c r="P138" s="109"/>
      <c r="Q138" s="109"/>
      <c r="R138" s="108">
        <v>1</v>
      </c>
      <c r="S138" s="109"/>
      <c r="T138" s="109"/>
      <c r="U138" s="109"/>
      <c r="V138" s="102"/>
      <c r="W138" s="103"/>
      <c r="X138" s="104"/>
    </row>
    <row r="139" spans="1:24" s="105" customFormat="1" ht="26.25" customHeight="1">
      <c r="A139" s="116"/>
      <c r="B139" s="117"/>
      <c r="C139" s="112"/>
      <c r="D139" s="113"/>
      <c r="E139" s="139" t="s">
        <v>173</v>
      </c>
      <c r="F139" s="106"/>
      <c r="G139" s="115"/>
      <c r="H139" s="106"/>
      <c r="I139" s="107"/>
      <c r="J139" s="109"/>
      <c r="K139" s="109"/>
      <c r="L139" s="109"/>
      <c r="M139" s="109"/>
      <c r="N139" s="109"/>
      <c r="O139" s="109"/>
      <c r="P139" s="109"/>
      <c r="Q139" s="109"/>
      <c r="R139" s="108">
        <v>1</v>
      </c>
      <c r="S139" s="109"/>
      <c r="T139" s="109"/>
      <c r="U139" s="109"/>
      <c r="V139" s="102"/>
      <c r="W139" s="103"/>
      <c r="X139" s="104"/>
    </row>
    <row r="140" spans="1:24" s="105" customFormat="1" ht="26.25" customHeight="1">
      <c r="A140" s="116"/>
      <c r="B140" s="117"/>
      <c r="C140" s="112"/>
      <c r="D140" s="113"/>
      <c r="E140" s="139" t="s">
        <v>174</v>
      </c>
      <c r="F140" s="106"/>
      <c r="G140" s="115"/>
      <c r="H140" s="106"/>
      <c r="I140" s="107"/>
      <c r="J140" s="109"/>
      <c r="K140" s="109"/>
      <c r="L140" s="109"/>
      <c r="M140" s="109"/>
      <c r="N140" s="109"/>
      <c r="O140" s="108"/>
      <c r="P140" s="140">
        <v>0.3</v>
      </c>
      <c r="Q140" s="140">
        <v>0.3</v>
      </c>
      <c r="R140" s="140">
        <v>0.3</v>
      </c>
      <c r="S140" s="109"/>
      <c r="T140" s="109"/>
      <c r="U140" s="109"/>
      <c r="V140" s="102"/>
      <c r="W140" s="103"/>
      <c r="X140" s="104"/>
    </row>
    <row r="141" spans="1:24" s="105" customFormat="1" ht="26.25" customHeight="1">
      <c r="A141" s="116"/>
      <c r="B141" s="117"/>
      <c r="C141" s="112"/>
      <c r="D141" s="113"/>
      <c r="E141" s="139" t="s">
        <v>175</v>
      </c>
      <c r="F141" s="106"/>
      <c r="G141" s="115"/>
      <c r="H141" s="106"/>
      <c r="I141" s="107"/>
      <c r="J141" s="109"/>
      <c r="K141" s="109"/>
      <c r="L141" s="109"/>
      <c r="M141" s="109"/>
      <c r="N141" s="109"/>
      <c r="O141" s="109"/>
      <c r="P141" s="109"/>
      <c r="Q141" s="109"/>
      <c r="R141" s="108">
        <v>1</v>
      </c>
      <c r="S141" s="109"/>
      <c r="T141" s="109"/>
      <c r="U141" s="109"/>
      <c r="V141" s="102"/>
      <c r="W141" s="103"/>
      <c r="X141" s="104"/>
    </row>
    <row r="142" spans="1:24" s="105" customFormat="1" ht="26.25" customHeight="1">
      <c r="A142" s="110"/>
      <c r="B142" s="111"/>
      <c r="C142" s="112"/>
      <c r="D142" s="113"/>
      <c r="E142" s="139" t="s">
        <v>176</v>
      </c>
      <c r="F142" s="106"/>
      <c r="G142" s="115"/>
      <c r="H142" s="106"/>
      <c r="I142" s="107"/>
      <c r="J142" s="109"/>
      <c r="K142" s="109"/>
      <c r="L142" s="109"/>
      <c r="M142" s="109"/>
      <c r="N142" s="109"/>
      <c r="O142" s="109"/>
      <c r="P142" s="109"/>
      <c r="Q142" s="109"/>
      <c r="R142" s="108">
        <v>1</v>
      </c>
      <c r="S142" s="109"/>
      <c r="T142" s="109"/>
      <c r="U142" s="109"/>
      <c r="V142" s="102"/>
      <c r="W142" s="103"/>
      <c r="X142" s="104"/>
    </row>
    <row r="143" spans="1:24" s="144" customFormat="1" ht="11.25">
      <c r="A143" s="147" t="s">
        <v>177</v>
      </c>
      <c r="B143" s="147"/>
      <c r="C143" s="147"/>
      <c r="D143" s="147"/>
      <c r="E143" s="147"/>
      <c r="F143" s="141"/>
      <c r="G143" s="141"/>
      <c r="H143" s="141"/>
      <c r="I143" s="141"/>
      <c r="J143" s="141"/>
      <c r="K143" s="141"/>
      <c r="L143" s="141"/>
      <c r="M143" s="141"/>
      <c r="N143" s="142"/>
      <c r="O143" s="142"/>
      <c r="P143" s="142"/>
      <c r="Q143" s="142"/>
      <c r="R143" s="142"/>
      <c r="S143" s="141"/>
      <c r="T143" s="141"/>
      <c r="U143" s="141"/>
      <c r="V143" s="4"/>
      <c r="W143" s="143"/>
    </row>
    <row r="144" spans="1:24" s="144" customFormat="1" ht="11.25">
      <c r="A144" s="147" t="s">
        <v>178</v>
      </c>
      <c r="B144" s="147"/>
      <c r="C144" s="147"/>
      <c r="D144" s="147"/>
      <c r="E144" s="147"/>
      <c r="F144" s="141"/>
      <c r="G144" s="141"/>
      <c r="H144" s="141"/>
      <c r="I144" s="141"/>
      <c r="J144" s="141"/>
      <c r="K144" s="141"/>
      <c r="L144" s="141"/>
      <c r="M144" s="141"/>
      <c r="N144" s="142"/>
      <c r="O144" s="142"/>
      <c r="P144" s="142"/>
      <c r="Q144" s="142"/>
      <c r="R144" s="142"/>
      <c r="S144" s="141"/>
      <c r="T144" s="141"/>
      <c r="U144" s="141"/>
      <c r="V144" s="4"/>
      <c r="W144" s="143"/>
    </row>
  </sheetData>
  <sheetProtection password="EB72" sheet="1" objects="1" scenarios="1" selectLockedCells="1" selectUnlockedCells="1"/>
  <mergeCells count="76">
    <mergeCell ref="A6:W6"/>
    <mergeCell ref="G1:X1"/>
    <mergeCell ref="E2:X2"/>
    <mergeCell ref="G3:X3"/>
    <mergeCell ref="G4:X4"/>
    <mergeCell ref="A5:U5"/>
    <mergeCell ref="A8:U8"/>
    <mergeCell ref="A9:U9"/>
    <mergeCell ref="A10:B11"/>
    <mergeCell ref="G11:U11"/>
    <mergeCell ref="A12:B13"/>
    <mergeCell ref="G13:U13"/>
    <mergeCell ref="A14:B15"/>
    <mergeCell ref="G15:U15"/>
    <mergeCell ref="A16:B17"/>
    <mergeCell ref="G17:U17"/>
    <mergeCell ref="A18:B19"/>
    <mergeCell ref="G19:U19"/>
    <mergeCell ref="A20:B21"/>
    <mergeCell ref="G21:U21"/>
    <mergeCell ref="A22:B23"/>
    <mergeCell ref="G23:U23"/>
    <mergeCell ref="A24:B25"/>
    <mergeCell ref="G25:U25"/>
    <mergeCell ref="A37:B38"/>
    <mergeCell ref="G38:U38"/>
    <mergeCell ref="A26:B27"/>
    <mergeCell ref="G27:U27"/>
    <mergeCell ref="A28:B29"/>
    <mergeCell ref="G29:U29"/>
    <mergeCell ref="A30:B31"/>
    <mergeCell ref="G31:U31"/>
    <mergeCell ref="A32:B33"/>
    <mergeCell ref="G33:U33"/>
    <mergeCell ref="A34:B35"/>
    <mergeCell ref="G35:U35"/>
    <mergeCell ref="A36:U36"/>
    <mergeCell ref="A39:B40"/>
    <mergeCell ref="G40:U40"/>
    <mergeCell ref="A41:B42"/>
    <mergeCell ref="G42:U42"/>
    <mergeCell ref="A43:B44"/>
    <mergeCell ref="G44:U44"/>
    <mergeCell ref="A56:B57"/>
    <mergeCell ref="G56:U57"/>
    <mergeCell ref="A45:B46"/>
    <mergeCell ref="G46:U46"/>
    <mergeCell ref="A47:B48"/>
    <mergeCell ref="G48:U48"/>
    <mergeCell ref="A49:B50"/>
    <mergeCell ref="G49:U50"/>
    <mergeCell ref="A51:B52"/>
    <mergeCell ref="G52:U52"/>
    <mergeCell ref="A53:U53"/>
    <mergeCell ref="A54:B55"/>
    <mergeCell ref="G54:U55"/>
    <mergeCell ref="A69:E69"/>
    <mergeCell ref="A58:B59"/>
    <mergeCell ref="G58:U59"/>
    <mergeCell ref="A60:B61"/>
    <mergeCell ref="G60:U61"/>
    <mergeCell ref="A62:B63"/>
    <mergeCell ref="G62:U63"/>
    <mergeCell ref="A64:B65"/>
    <mergeCell ref="G64:U65"/>
    <mergeCell ref="A66:U66"/>
    <mergeCell ref="A67:U67"/>
    <mergeCell ref="A68:U68"/>
    <mergeCell ref="A143:E143"/>
    <mergeCell ref="A144:E144"/>
    <mergeCell ref="A118:U118"/>
    <mergeCell ref="A119:G119"/>
    <mergeCell ref="A120:G120"/>
    <mergeCell ref="A121:G121"/>
    <mergeCell ref="A122:G122"/>
    <mergeCell ref="A134:G134"/>
  </mergeCells>
  <conditionalFormatting sqref="J10:U10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J12:U12">
    <cfRule type="iconSet" priority="89">
      <iconSet iconSet="3Symbols">
        <cfvo type="percent" val="0"/>
        <cfvo type="percent" val="33"/>
        <cfvo type="percent" val="67"/>
      </iconSet>
    </cfRule>
  </conditionalFormatting>
  <conditionalFormatting sqref="J14:U14">
    <cfRule type="iconSet" priority="88">
      <iconSet iconSet="3Symbols">
        <cfvo type="percent" val="0"/>
        <cfvo type="percent" val="33"/>
        <cfvo type="percent" val="67"/>
      </iconSet>
    </cfRule>
  </conditionalFormatting>
  <conditionalFormatting sqref="J16:U16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J18:U18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J22:U22">
    <cfRule type="iconSet" priority="85">
      <iconSet iconSet="3Symbols">
        <cfvo type="percent" val="0"/>
        <cfvo type="percent" val="33"/>
        <cfvo type="percent" val="67"/>
      </iconSet>
    </cfRule>
  </conditionalFormatting>
  <conditionalFormatting sqref="J24:U24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J26:U26">
    <cfRule type="iconSet" priority="83">
      <iconSet iconSet="3Symbols">
        <cfvo type="percent" val="0"/>
        <cfvo type="percent" val="33"/>
        <cfvo type="percent" val="67"/>
      </iconSet>
    </cfRule>
  </conditionalFormatting>
  <conditionalFormatting sqref="J20:U20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J28:U28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J30:U30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J32:U32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J34:U34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J37:U37">
    <cfRule type="iconSet" priority="77">
      <iconSet iconSet="3Symbols">
        <cfvo type="percent" val="0"/>
        <cfvo type="percent" val="33"/>
        <cfvo type="percent" val="67"/>
      </iconSet>
    </cfRule>
  </conditionalFormatting>
  <conditionalFormatting sqref="J39:U39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J41:U41">
    <cfRule type="iconSet" priority="75">
      <iconSet iconSet="3Symbols">
        <cfvo type="percent" val="0"/>
        <cfvo type="percent" val="33"/>
        <cfvo type="percent" val="67"/>
      </iconSet>
    </cfRule>
  </conditionalFormatting>
  <conditionalFormatting sqref="J43:U43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J45:U45">
    <cfRule type="iconSet" priority="73">
      <iconSet iconSet="3Symbols">
        <cfvo type="percent" val="0"/>
        <cfvo type="percent" val="33"/>
        <cfvo type="percent" val="67"/>
      </iconSet>
    </cfRule>
  </conditionalFormatting>
  <conditionalFormatting sqref="J47:U47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J51:U51">
    <cfRule type="iconSet" priority="71">
      <iconSet iconSet="3Symbols">
        <cfvo type="percent" val="0"/>
        <cfvo type="percent" val="33"/>
        <cfvo type="percent" val="67"/>
      </iconSet>
    </cfRule>
  </conditionalFormatting>
  <conditionalFormatting sqref="J119:M119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J120:M120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J121:M121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N122:Q122">
    <cfRule type="iconSet" priority="67">
      <iconSet iconSet="3Symbols">
        <cfvo type="percent" val="0"/>
        <cfvo type="percent" val="33"/>
        <cfvo type="percent" val="67"/>
      </iconSet>
    </cfRule>
  </conditionalFormatting>
  <conditionalFormatting sqref="M123:R123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M124:R124">
    <cfRule type="iconSet" priority="65">
      <iconSet iconSet="3Symbols">
        <cfvo type="percent" val="0"/>
        <cfvo type="percent" val="33"/>
        <cfvo type="percent" val="67"/>
      </iconSet>
    </cfRule>
  </conditionalFormatting>
  <conditionalFormatting sqref="M125:R125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M126:R126">
    <cfRule type="iconSet" priority="63">
      <iconSet iconSet="3Symbols">
        <cfvo type="percent" val="0"/>
        <cfvo type="percent" val="33"/>
        <cfvo type="percent" val="67"/>
      </iconSet>
    </cfRule>
  </conditionalFormatting>
  <conditionalFormatting sqref="M127:R127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M128:R128"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M129:R129"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R130">
    <cfRule type="iconSet" priority="59">
      <iconSet iconSet="3Symbols">
        <cfvo type="percent" val="0"/>
        <cfvo type="percent" val="33"/>
        <cfvo type="percent" val="67"/>
      </iconSet>
    </cfRule>
  </conditionalFormatting>
  <conditionalFormatting sqref="R131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Q132:R132">
    <cfRule type="iconSet" priority="57">
      <iconSet iconSet="3Symbols">
        <cfvo type="percent" val="0"/>
        <cfvo type="percent" val="33"/>
        <cfvo type="percent" val="67"/>
      </iconSet>
    </cfRule>
  </conditionalFormatting>
  <conditionalFormatting sqref="R133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Q133:R133">
    <cfRule type="iconSet" priority="55">
      <iconSet iconSet="3Symbols">
        <cfvo type="percent" val="0"/>
        <cfvo type="percent" val="33"/>
        <cfvo type="percent" val="67"/>
      </iconSet>
    </cfRule>
  </conditionalFormatting>
  <conditionalFormatting sqref="M134:R134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R135">
    <cfRule type="iconSet" priority="53">
      <iconSet iconSet="3Symbols">
        <cfvo type="percent" val="0"/>
        <cfvo type="percent" val="33"/>
        <cfvo type="percent" val="67"/>
      </iconSet>
    </cfRule>
  </conditionalFormatting>
  <conditionalFormatting sqref="R136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R137"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R138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R139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R141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R142">
    <cfRule type="iconSet" priority="47">
      <iconSet iconSet="3Symbols">
        <cfvo type="percent" val="0"/>
        <cfvo type="percent" val="33"/>
        <cfvo type="percent" val="67"/>
      </iconSet>
    </cfRule>
  </conditionalFormatting>
  <conditionalFormatting sqref="O140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J119:M119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J120:M120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J121:M121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N122:Q122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M123:R123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M124:R124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M125:R125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M126:R126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M127:R127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M128:R128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M129:R129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R130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R131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Q132:R132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R133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Q133:R133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M134:R134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R135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R136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R137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R138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R139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R141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R142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O140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J10:U10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J12:U1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J14:U14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J16:U16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J18:U18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J22:U22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J24:U24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J26:U26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J20:U20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J28:U2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J30:U30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J32:U32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J34:U34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J37:U37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J39:U39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J41:U41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J43:U4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J45:U4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J47:U47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J51:U51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C102 C92 C88:C89 C75:C80 C70 C111:C114">
      <formula1>OR(AND(C70&gt;0,C70&lt;=10000000000),C70=0)</formula1>
    </dataValidation>
  </dataValidations>
  <pageMargins left="0.3" right="0.2" top="0.25" bottom="0.23" header="0.2" footer="0.2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Управдом Черная речка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2016-03-28T12:53:34Z</dcterms:created>
  <dcterms:modified xsi:type="dcterms:W3CDTF">2016-03-28T12:57:23Z</dcterms:modified>
</cp:coreProperties>
</file>